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610" windowHeight="9660"/>
  </bookViews>
  <sheets>
    <sheet name="Cacciatori" sheetId="1" r:id="rId1"/>
    <sheet name="Varmint" sheetId="2" r:id="rId2"/>
    <sheet name="Open" sheetId="3" r:id="rId3"/>
    <sheet name="Libera" sheetId="4" r:id="rId4"/>
  </sheets>
  <definedNames>
    <definedName name="_xlnm._FilterDatabase" localSheetId="0" hidden="1">Cacciatori!$A$1:$BE$42</definedName>
    <definedName name="_xlnm._FilterDatabase" localSheetId="3" hidden="1">Libera!$A$1:$BQ$82</definedName>
    <definedName name="_xlnm._FilterDatabase" localSheetId="2" hidden="1">Open!$BP$1:$BP$33</definedName>
    <definedName name="_xlnm._FilterDatabase" localSheetId="1" hidden="1">Varmint!$A$1:$BN$49</definedName>
    <definedName name="_xlnm.Print_Area" localSheetId="0">Cacciatori!$A$1:$BC$42</definedName>
    <definedName name="_xlnm.Print_Area" localSheetId="1">Varmint!$A$1:$BC$49</definedName>
  </definedNames>
  <calcPr calcId="125725"/>
</workbook>
</file>

<file path=xl/calcChain.xml><?xml version="1.0" encoding="utf-8"?>
<calcChain xmlns="http://schemas.openxmlformats.org/spreadsheetml/2006/main">
  <c r="BQ3" i="1"/>
  <c r="BQ4"/>
  <c r="BQ5"/>
  <c r="BQ6"/>
  <c r="BQ7"/>
  <c r="BQ8"/>
  <c r="BQ9"/>
  <c r="BQ10"/>
  <c r="BQ11"/>
  <c r="BQ12"/>
  <c r="BQ13"/>
  <c r="BQ14"/>
  <c r="BQ15"/>
  <c r="BQ16"/>
  <c r="BQ17"/>
  <c r="BQ18"/>
  <c r="BQ2"/>
  <c r="BH15"/>
  <c r="BF8"/>
  <c r="BP8" s="1"/>
  <c r="BH8"/>
  <c r="BJ8"/>
  <c r="BL8"/>
  <c r="BN8"/>
  <c r="BF9"/>
  <c r="BP9" s="1"/>
  <c r="BH9"/>
  <c r="BJ9"/>
  <c r="BL9"/>
  <c r="BN9"/>
  <c r="BF2"/>
  <c r="BP2" s="1"/>
  <c r="BH2"/>
  <c r="BJ2"/>
  <c r="BL2"/>
  <c r="BN2"/>
  <c r="BF6"/>
  <c r="BH6"/>
  <c r="BP6" s="1"/>
  <c r="BJ6"/>
  <c r="BL6"/>
  <c r="BN6"/>
  <c r="BF4"/>
  <c r="BP4" s="1"/>
  <c r="BH4"/>
  <c r="BJ4"/>
  <c r="BL4"/>
  <c r="BN4"/>
  <c r="BF5"/>
  <c r="BP5" s="1"/>
  <c r="BH5"/>
  <c r="BJ5"/>
  <c r="BL5"/>
  <c r="BN5"/>
  <c r="BF7"/>
  <c r="BP7" s="1"/>
  <c r="BH7"/>
  <c r="BJ7"/>
  <c r="BL7"/>
  <c r="BN7"/>
  <c r="BF10"/>
  <c r="BP10" s="1"/>
  <c r="BH10"/>
  <c r="BJ10"/>
  <c r="BL10"/>
  <c r="BN10"/>
  <c r="BF11"/>
  <c r="BP11" s="1"/>
  <c r="BH11"/>
  <c r="BJ11"/>
  <c r="BL11"/>
  <c r="BN11"/>
  <c r="BF12"/>
  <c r="BP12" s="1"/>
  <c r="BH12"/>
  <c r="BJ12"/>
  <c r="BL12"/>
  <c r="BN12"/>
  <c r="BF13"/>
  <c r="BP13" s="1"/>
  <c r="BH13"/>
  <c r="BJ13"/>
  <c r="BL13"/>
  <c r="BN13"/>
  <c r="BF17"/>
  <c r="BP17" s="1"/>
  <c r="BH17"/>
  <c r="BJ17"/>
  <c r="BL17"/>
  <c r="BN17"/>
  <c r="BF14"/>
  <c r="BP14" s="1"/>
  <c r="BH14"/>
  <c r="BJ14"/>
  <c r="BL14"/>
  <c r="BN14"/>
  <c r="BF15"/>
  <c r="BP15" s="1"/>
  <c r="BJ15"/>
  <c r="BL15"/>
  <c r="BN15"/>
  <c r="BF18"/>
  <c r="BP18" s="1"/>
  <c r="BH18"/>
  <c r="BJ18"/>
  <c r="BL18"/>
  <c r="BN18"/>
  <c r="BF16"/>
  <c r="BP16" s="1"/>
  <c r="BH16"/>
  <c r="BJ16"/>
  <c r="BL16"/>
  <c r="BN16"/>
  <c r="BN3"/>
  <c r="BL3"/>
  <c r="BJ3"/>
  <c r="BH3"/>
  <c r="BF3"/>
  <c r="BP3" s="1"/>
  <c r="BQ3" i="2"/>
  <c r="BQ4"/>
  <c r="BQ5"/>
  <c r="BQ6"/>
  <c r="BQ7"/>
  <c r="BQ8"/>
  <c r="BQ9"/>
  <c r="BQ10"/>
  <c r="BQ11"/>
  <c r="BQ12"/>
  <c r="BQ13"/>
  <c r="BQ14"/>
  <c r="BQ15"/>
  <c r="BQ17"/>
  <c r="BQ16"/>
  <c r="BQ18"/>
  <c r="BQ19"/>
  <c r="BQ20"/>
  <c r="BQ21"/>
  <c r="BQ22"/>
  <c r="BQ23"/>
  <c r="BQ24"/>
  <c r="BQ25"/>
  <c r="BQ26"/>
  <c r="BQ2"/>
  <c r="BF9"/>
  <c r="BH9"/>
  <c r="BJ9"/>
  <c r="BL9"/>
  <c r="BN9"/>
  <c r="BF7"/>
  <c r="BH7"/>
  <c r="BJ7"/>
  <c r="BL7"/>
  <c r="BN7"/>
  <c r="BF5"/>
  <c r="BH5"/>
  <c r="BJ5"/>
  <c r="BL5"/>
  <c r="BN5"/>
  <c r="BF12"/>
  <c r="BH12"/>
  <c r="BP12" s="1"/>
  <c r="BJ12"/>
  <c r="BL12"/>
  <c r="BN12"/>
  <c r="BF13"/>
  <c r="BH13"/>
  <c r="BJ13"/>
  <c r="BL13"/>
  <c r="BN13"/>
  <c r="BF6"/>
  <c r="BH6"/>
  <c r="BJ6"/>
  <c r="BL6"/>
  <c r="BN6"/>
  <c r="BF11"/>
  <c r="BH11"/>
  <c r="BJ11"/>
  <c r="BL11"/>
  <c r="BN11"/>
  <c r="BF8"/>
  <c r="BH8"/>
  <c r="BJ8"/>
  <c r="BL8"/>
  <c r="BN8"/>
  <c r="BF10"/>
  <c r="BH10"/>
  <c r="BJ10"/>
  <c r="BL10"/>
  <c r="BN10"/>
  <c r="BF15"/>
  <c r="BH15"/>
  <c r="BJ15"/>
  <c r="BL15"/>
  <c r="BN15"/>
  <c r="BF18"/>
  <c r="BH18"/>
  <c r="BJ18"/>
  <c r="BL18"/>
  <c r="BN18"/>
  <c r="BF19"/>
  <c r="BH19"/>
  <c r="BJ19"/>
  <c r="BL19"/>
  <c r="BN19"/>
  <c r="BF17"/>
  <c r="BH17"/>
  <c r="BJ17"/>
  <c r="BL17"/>
  <c r="BN17"/>
  <c r="BF25"/>
  <c r="BH25"/>
  <c r="BJ25"/>
  <c r="BL25"/>
  <c r="BN25"/>
  <c r="BF24"/>
  <c r="BH24"/>
  <c r="BJ24"/>
  <c r="BL24"/>
  <c r="BN24"/>
  <c r="BF21"/>
  <c r="BH21"/>
  <c r="BJ21"/>
  <c r="BL21"/>
  <c r="BN21"/>
  <c r="BF14"/>
  <c r="BH14"/>
  <c r="BJ14"/>
  <c r="BL14"/>
  <c r="BN14"/>
  <c r="BF20"/>
  <c r="BH20"/>
  <c r="BJ20"/>
  <c r="BL20"/>
  <c r="BN20"/>
  <c r="BF26"/>
  <c r="BH26"/>
  <c r="BJ26"/>
  <c r="BL26"/>
  <c r="BN26"/>
  <c r="BF16"/>
  <c r="BH16"/>
  <c r="BJ16"/>
  <c r="BL16"/>
  <c r="BN16"/>
  <c r="BF22"/>
  <c r="BH22"/>
  <c r="BJ22"/>
  <c r="BL22"/>
  <c r="BN22"/>
  <c r="BF23"/>
  <c r="BH23"/>
  <c r="BJ23"/>
  <c r="BL23"/>
  <c r="BN23"/>
  <c r="BF3"/>
  <c r="BH3"/>
  <c r="BJ3"/>
  <c r="BL3"/>
  <c r="BN3"/>
  <c r="BF4"/>
  <c r="BH4"/>
  <c r="BJ4"/>
  <c r="BL4"/>
  <c r="BN4"/>
  <c r="BN2"/>
  <c r="BL2"/>
  <c r="BJ2"/>
  <c r="BH2"/>
  <c r="BF2"/>
  <c r="BP2" s="1"/>
  <c r="BL14" i="3"/>
  <c r="BQ3"/>
  <c r="BQ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"/>
  <c r="BF12"/>
  <c r="BH12"/>
  <c r="BJ12"/>
  <c r="BL12"/>
  <c r="BN12"/>
  <c r="BF9"/>
  <c r="BH9"/>
  <c r="BJ9"/>
  <c r="BL9"/>
  <c r="BN9"/>
  <c r="BF14"/>
  <c r="BH14"/>
  <c r="BJ14"/>
  <c r="BN14"/>
  <c r="BF11"/>
  <c r="BH11"/>
  <c r="BJ11"/>
  <c r="BL11"/>
  <c r="BN11"/>
  <c r="BF15"/>
  <c r="BH15"/>
  <c r="BJ15"/>
  <c r="BL15"/>
  <c r="BN15"/>
  <c r="BF13"/>
  <c r="BH13"/>
  <c r="BJ13"/>
  <c r="BL13"/>
  <c r="BN13"/>
  <c r="BF10"/>
  <c r="BH10"/>
  <c r="BJ10"/>
  <c r="BL10"/>
  <c r="BN10"/>
  <c r="BF17"/>
  <c r="BH17"/>
  <c r="BJ17"/>
  <c r="BL17"/>
  <c r="BN17"/>
  <c r="BF18"/>
  <c r="BH18"/>
  <c r="BJ18"/>
  <c r="BL18"/>
  <c r="BN18"/>
  <c r="BF16"/>
  <c r="BH16"/>
  <c r="BJ16"/>
  <c r="BL16"/>
  <c r="BN16"/>
  <c r="BF19"/>
  <c r="BH19"/>
  <c r="BJ19"/>
  <c r="BL19"/>
  <c r="BN19"/>
  <c r="BF20"/>
  <c r="BH20"/>
  <c r="BJ20"/>
  <c r="BL20"/>
  <c r="BN20"/>
  <c r="BF21"/>
  <c r="BH21"/>
  <c r="BJ21"/>
  <c r="BL21"/>
  <c r="BN21"/>
  <c r="BF22"/>
  <c r="BH22"/>
  <c r="BJ22"/>
  <c r="BL22"/>
  <c r="BN22"/>
  <c r="BF7"/>
  <c r="BH7"/>
  <c r="BJ7"/>
  <c r="BL7"/>
  <c r="BN7"/>
  <c r="BF2"/>
  <c r="BH2"/>
  <c r="BJ2"/>
  <c r="BL2"/>
  <c r="BN2"/>
  <c r="BF6"/>
  <c r="BH6"/>
  <c r="BJ6"/>
  <c r="BL6"/>
  <c r="BN6"/>
  <c r="BF5"/>
  <c r="BH5"/>
  <c r="BJ5"/>
  <c r="BL5"/>
  <c r="BN5"/>
  <c r="BF8"/>
  <c r="BH8"/>
  <c r="BJ8"/>
  <c r="BL8"/>
  <c r="BN8"/>
  <c r="BF4"/>
  <c r="BH4"/>
  <c r="BJ4"/>
  <c r="BL4"/>
  <c r="BN4"/>
  <c r="BN3"/>
  <c r="BL3"/>
  <c r="BJ3"/>
  <c r="BH3"/>
  <c r="BF3"/>
  <c r="BD16" i="1"/>
  <c r="BD7"/>
  <c r="BD2"/>
  <c r="BD6"/>
  <c r="BD4"/>
  <c r="BD14"/>
  <c r="BD12"/>
  <c r="BD5"/>
  <c r="BD18"/>
  <c r="BD9"/>
  <c r="BD10"/>
  <c r="BD15"/>
  <c r="BD3"/>
  <c r="BD13"/>
  <c r="BD8"/>
  <c r="BD17"/>
  <c r="BD11"/>
  <c r="BD4" i="2"/>
  <c r="BD9"/>
  <c r="BD26"/>
  <c r="BD10"/>
  <c r="BD21"/>
  <c r="BD16"/>
  <c r="BD7"/>
  <c r="BD15"/>
  <c r="BD5"/>
  <c r="BD22"/>
  <c r="BD23"/>
  <c r="BD25"/>
  <c r="BD2"/>
  <c r="BD18"/>
  <c r="BD19"/>
  <c r="BD14"/>
  <c r="BD12"/>
  <c r="BD13"/>
  <c r="BD24"/>
  <c r="BD6"/>
  <c r="BD3"/>
  <c r="BD11"/>
  <c r="BD20"/>
  <c r="BD8"/>
  <c r="BD17"/>
  <c r="BD8" i="3"/>
  <c r="BD21"/>
  <c r="BD15"/>
  <c r="BD19"/>
  <c r="BD20"/>
  <c r="BD7"/>
  <c r="BD2"/>
  <c r="BD12"/>
  <c r="BD13"/>
  <c r="BD22"/>
  <c r="BD17"/>
  <c r="BD16"/>
  <c r="BD14"/>
  <c r="BD11"/>
  <c r="BD9"/>
  <c r="BD6"/>
  <c r="BD5"/>
  <c r="BD10"/>
  <c r="BD4"/>
  <c r="BD3"/>
  <c r="BD18"/>
  <c r="BR21" i="4"/>
  <c r="BR22"/>
  <c r="BR23"/>
  <c r="BR24"/>
  <c r="BR25"/>
  <c r="BR26"/>
  <c r="BR27"/>
  <c r="BR28"/>
  <c r="BR29"/>
  <c r="BR30"/>
  <c r="BR31"/>
  <c r="BR20"/>
  <c r="BR19"/>
  <c r="BR18"/>
  <c r="BR17"/>
  <c r="BR16"/>
  <c r="BR15"/>
  <c r="BR14"/>
  <c r="BR13"/>
  <c r="BR12"/>
  <c r="BR11"/>
  <c r="BR3"/>
  <c r="BR4"/>
  <c r="BR5"/>
  <c r="BR6"/>
  <c r="BR7"/>
  <c r="BR8"/>
  <c r="BR9"/>
  <c r="BR10"/>
  <c r="BR2"/>
  <c r="BF26"/>
  <c r="BQ26" s="1"/>
  <c r="BI26"/>
  <c r="BK26"/>
  <c r="BM26"/>
  <c r="BO26"/>
  <c r="BF30"/>
  <c r="BI30"/>
  <c r="BK30"/>
  <c r="BM30"/>
  <c r="BQ30" s="1"/>
  <c r="BO30"/>
  <c r="BF12"/>
  <c r="BQ12" s="1"/>
  <c r="BI12"/>
  <c r="BK12"/>
  <c r="BM12"/>
  <c r="BO12"/>
  <c r="BF14"/>
  <c r="BI14"/>
  <c r="BQ14" s="1"/>
  <c r="BK14"/>
  <c r="BM14"/>
  <c r="BO14"/>
  <c r="BF6"/>
  <c r="BQ6" s="1"/>
  <c r="BI6"/>
  <c r="BK6"/>
  <c r="BM6"/>
  <c r="BO6"/>
  <c r="BF16"/>
  <c r="BQ16" s="1"/>
  <c r="BI16"/>
  <c r="BK16"/>
  <c r="BM16"/>
  <c r="BO16"/>
  <c r="BF15"/>
  <c r="BQ15" s="1"/>
  <c r="BI15"/>
  <c r="BK15"/>
  <c r="BM15"/>
  <c r="BO15"/>
  <c r="BF13"/>
  <c r="BQ13" s="1"/>
  <c r="BI13"/>
  <c r="BK13"/>
  <c r="BM13"/>
  <c r="BO13"/>
  <c r="BF18"/>
  <c r="BQ18" s="1"/>
  <c r="BI18"/>
  <c r="BK18"/>
  <c r="BM18"/>
  <c r="BO18"/>
  <c r="BF17"/>
  <c r="BQ17" s="1"/>
  <c r="BI17"/>
  <c r="BK17"/>
  <c r="BM17"/>
  <c r="BO17"/>
  <c r="BF19"/>
  <c r="BQ19" s="1"/>
  <c r="BI19"/>
  <c r="BK19"/>
  <c r="BM19"/>
  <c r="BO19"/>
  <c r="BF21"/>
  <c r="BI21"/>
  <c r="BQ21" s="1"/>
  <c r="BK21"/>
  <c r="BM21"/>
  <c r="BO21"/>
  <c r="BF20"/>
  <c r="BQ20" s="1"/>
  <c r="BI20"/>
  <c r="BK20"/>
  <c r="BM20"/>
  <c r="BO20"/>
  <c r="BF23"/>
  <c r="BQ23" s="1"/>
  <c r="BI23"/>
  <c r="BK23"/>
  <c r="BM23"/>
  <c r="BO23"/>
  <c r="BF25"/>
  <c r="BI25"/>
  <c r="BK25"/>
  <c r="BQ25" s="1"/>
  <c r="BM25"/>
  <c r="BO25"/>
  <c r="BF24"/>
  <c r="BQ24" s="1"/>
  <c r="BI24"/>
  <c r="BK24"/>
  <c r="BM24"/>
  <c r="BO24"/>
  <c r="BF29"/>
  <c r="BI29"/>
  <c r="BK29"/>
  <c r="BM29"/>
  <c r="BO29"/>
  <c r="BF27"/>
  <c r="BQ27" s="1"/>
  <c r="BI27"/>
  <c r="BK27"/>
  <c r="BM27"/>
  <c r="BO27"/>
  <c r="BF22"/>
  <c r="BQ22" s="1"/>
  <c r="BI22"/>
  <c r="BK22"/>
  <c r="BM22"/>
  <c r="BO22"/>
  <c r="BF28"/>
  <c r="BQ28" s="1"/>
  <c r="BI28"/>
  <c r="BK28"/>
  <c r="BM28"/>
  <c r="BO28"/>
  <c r="BF31"/>
  <c r="BQ31" s="1"/>
  <c r="BI31"/>
  <c r="BK31"/>
  <c r="BM31"/>
  <c r="BO31"/>
  <c r="BF8"/>
  <c r="BI8"/>
  <c r="BK8"/>
  <c r="BM8"/>
  <c r="BQ8" s="1"/>
  <c r="BO8"/>
  <c r="BF9"/>
  <c r="BQ9" s="1"/>
  <c r="BI9"/>
  <c r="BK9"/>
  <c r="BM9"/>
  <c r="BO9"/>
  <c r="BF4"/>
  <c r="BI4"/>
  <c r="BQ4" s="1"/>
  <c r="BK4"/>
  <c r="BM4"/>
  <c r="BO4"/>
  <c r="BF2"/>
  <c r="BQ2" s="1"/>
  <c r="BI2"/>
  <c r="BK2"/>
  <c r="BM2"/>
  <c r="BO2"/>
  <c r="BF10"/>
  <c r="BQ10" s="1"/>
  <c r="BI10"/>
  <c r="BK10"/>
  <c r="BM10"/>
  <c r="BO10"/>
  <c r="BF11"/>
  <c r="BQ11" s="1"/>
  <c r="BI11"/>
  <c r="BK11"/>
  <c r="BM11"/>
  <c r="BO11"/>
  <c r="BF5"/>
  <c r="BQ5" s="1"/>
  <c r="BI5"/>
  <c r="BK5"/>
  <c r="BM5"/>
  <c r="BO5"/>
  <c r="BF7"/>
  <c r="BQ7" s="1"/>
  <c r="BI7"/>
  <c r="BK7"/>
  <c r="BM7"/>
  <c r="BO7"/>
  <c r="BO3"/>
  <c r="BK3"/>
  <c r="BM3"/>
  <c r="BI3"/>
  <c r="BF3"/>
  <c r="BQ3" s="1"/>
  <c r="BD7"/>
  <c r="BD23"/>
  <c r="BD13"/>
  <c r="BD2"/>
  <c r="BD12"/>
  <c r="BD26"/>
  <c r="BD19"/>
  <c r="BD3"/>
  <c r="BD24"/>
  <c r="BD31"/>
  <c r="BD20"/>
  <c r="BD5"/>
  <c r="BD22"/>
  <c r="BD16"/>
  <c r="BD15"/>
  <c r="BD28"/>
  <c r="BD17"/>
  <c r="BD27"/>
  <c r="BD30"/>
  <c r="BD11"/>
  <c r="BD4"/>
  <c r="BD6"/>
  <c r="BD18"/>
  <c r="BD8"/>
  <c r="BD10"/>
  <c r="BD29"/>
  <c r="BD14"/>
  <c r="BD21"/>
  <c r="BD25"/>
  <c r="BD9"/>
  <c r="BQ29" l="1"/>
  <c r="BG3"/>
  <c r="BP4" i="2"/>
  <c r="BP16"/>
  <c r="BP21"/>
  <c r="BP19"/>
  <c r="BP8"/>
  <c r="BP22"/>
  <c r="BP14"/>
  <c r="BP17"/>
  <c r="BP10"/>
  <c r="BP13"/>
  <c r="BP9"/>
  <c r="BP23"/>
  <c r="BP20"/>
  <c r="BP25"/>
  <c r="BP15"/>
  <c r="BP6"/>
  <c r="BP7"/>
  <c r="BP3"/>
  <c r="BP26"/>
  <c r="BP24"/>
  <c r="BP18"/>
  <c r="BP11"/>
  <c r="BP5"/>
  <c r="BP4" i="3"/>
  <c r="BP3"/>
  <c r="BP6"/>
  <c r="BP21"/>
  <c r="BP18"/>
  <c r="BP15"/>
  <c r="BP12"/>
  <c r="BP5"/>
  <c r="BP22"/>
  <c r="BP16"/>
  <c r="BP13"/>
  <c r="BP9"/>
  <c r="BP8"/>
  <c r="BP7"/>
  <c r="BP19"/>
  <c r="BP10"/>
  <c r="BP14"/>
  <c r="BP2"/>
  <c r="BP20"/>
  <c r="BP17"/>
  <c r="BP11"/>
  <c r="BG7" i="4"/>
  <c r="BG11"/>
  <c r="BG2"/>
  <c r="BG9"/>
  <c r="BG31"/>
  <c r="BG22"/>
  <c r="BG29"/>
  <c r="BG25"/>
  <c r="BG20"/>
  <c r="BG19"/>
  <c r="BG18"/>
  <c r="BG15"/>
  <c r="BG6"/>
  <c r="BG12"/>
  <c r="BG5"/>
  <c r="BG10"/>
  <c r="BG4"/>
  <c r="BG8"/>
  <c r="BG28"/>
  <c r="BG27"/>
  <c r="BG24"/>
  <c r="BG23"/>
  <c r="BG21"/>
  <c r="BG17"/>
  <c r="BG13"/>
  <c r="BG16"/>
  <c r="BG14"/>
  <c r="BG30"/>
  <c r="BG26"/>
</calcChain>
</file>

<file path=xl/sharedStrings.xml><?xml version="1.0" encoding="utf-8"?>
<sst xmlns="http://schemas.openxmlformats.org/spreadsheetml/2006/main" count="342" uniqueCount="110">
  <si>
    <t>Cacciatore</t>
  </si>
  <si>
    <t>Tiratore</t>
  </si>
  <si>
    <t>Albettone</t>
  </si>
  <si>
    <t>Mennucci L. Giuseppe</t>
  </si>
  <si>
    <t>Del Tito Francesco</t>
  </si>
  <si>
    <t>Mattavelli Giorgio</t>
  </si>
  <si>
    <t>Da Pian Roberto</t>
  </si>
  <si>
    <t>Darman Michele</t>
  </si>
  <si>
    <t xml:space="preserve">Rossini Daniele </t>
  </si>
  <si>
    <t>Matteuzzi Stefano</t>
  </si>
  <si>
    <t>Rossini Daniele</t>
  </si>
  <si>
    <t>Da Re Alberto</t>
  </si>
  <si>
    <t>Cagol Ivan</t>
  </si>
  <si>
    <t>Caloisi Luca</t>
  </si>
  <si>
    <t>Perotti Massimo</t>
  </si>
  <si>
    <t>Cretier Denis</t>
  </si>
  <si>
    <t>Caloisi Mario</t>
  </si>
  <si>
    <t>Tescaro Mariliano</t>
  </si>
  <si>
    <t>Vanzella Francesco</t>
  </si>
  <si>
    <t>Revetria Dino</t>
  </si>
  <si>
    <t>Dal Col Silvano</t>
  </si>
  <si>
    <t>Datrino Carlo</t>
  </si>
  <si>
    <t>Tambosco Piero</t>
  </si>
  <si>
    <t>Damiani Cesare</t>
  </si>
  <si>
    <t>Bacchin Andrea</t>
  </si>
  <si>
    <t>Pedroni Sauro</t>
  </si>
  <si>
    <t>Pellegrini Giuseppe</t>
  </si>
  <si>
    <t>Biagini Giulio</t>
  </si>
  <si>
    <t>Camposampiero Tiso</t>
  </si>
  <si>
    <t>Rasom Tarcisio</t>
  </si>
  <si>
    <t>Marino Luigi</t>
  </si>
  <si>
    <t>Paroni Mario</t>
  </si>
  <si>
    <t>Bartolini Massimo</t>
  </si>
  <si>
    <t>Scarola Mauro</t>
  </si>
  <si>
    <t xml:space="preserve">Bacchin Adelio </t>
  </si>
  <si>
    <t>Redaelli Claudio</t>
  </si>
  <si>
    <t>Chieti</t>
  </si>
  <si>
    <t>Muzii Giovanni</t>
  </si>
  <si>
    <t>Di Francesco Salvatore</t>
  </si>
  <si>
    <t>Iannascoli Valdimiro</t>
  </si>
  <si>
    <t>Cappelli Nicola</t>
  </si>
  <si>
    <t>Berardi Mario</t>
  </si>
  <si>
    <t>Raschiatore Sabatino</t>
  </si>
  <si>
    <t>Maiorino Luigi</t>
  </si>
  <si>
    <t>Vinelli Francesco</t>
  </si>
  <si>
    <t>Capodimonte Oliviero</t>
  </si>
  <si>
    <t>Mennucci Giuseppe L.</t>
  </si>
  <si>
    <t>Godega</t>
  </si>
  <si>
    <t>Delucchi Elisa</t>
  </si>
  <si>
    <t>Burlando Carlo</t>
  </si>
  <si>
    <t>Nannini Maurizio</t>
  </si>
  <si>
    <t>Fontanini Paolo</t>
  </si>
  <si>
    <t>Tocchio Fausto</t>
  </si>
  <si>
    <t>Vanzella Enrico</t>
  </si>
  <si>
    <t>Fiumicino</t>
  </si>
  <si>
    <t>Chiusaroli Mario</t>
  </si>
  <si>
    <t>Capotosti Roberto</t>
  </si>
  <si>
    <t>Apricena</t>
  </si>
  <si>
    <t>Rondo</t>
  </si>
  <si>
    <t>Zendri Loris</t>
  </si>
  <si>
    <t>Dondeynaz Pierluigi</t>
  </si>
  <si>
    <t>Carrel Lorenzo</t>
  </si>
  <si>
    <t>Bertona Emanuele</t>
  </si>
  <si>
    <t>Lordi Osvaldo</t>
  </si>
  <si>
    <t>Leonardi Fabrizio</t>
  </si>
  <si>
    <t>Cavaretta Filippo</t>
  </si>
  <si>
    <t>Forzanini Massimo</t>
  </si>
  <si>
    <t>Chiesa Angela</t>
  </si>
  <si>
    <t>Orvieto</t>
  </si>
  <si>
    <t>Bassiano</t>
  </si>
  <si>
    <t>Jesolo</t>
  </si>
  <si>
    <t>Gallio</t>
  </si>
  <si>
    <t>Città S.Angelo</t>
  </si>
  <si>
    <t>Pretoro</t>
  </si>
  <si>
    <t>Bafile Massimo</t>
  </si>
  <si>
    <t>Poggio P.</t>
  </si>
  <si>
    <t>Torgnon</t>
  </si>
  <si>
    <t>Terni</t>
  </si>
  <si>
    <t xml:space="preserve">Forni </t>
  </si>
  <si>
    <t>Forni</t>
  </si>
  <si>
    <t>Monticchio</t>
  </si>
  <si>
    <t>Riva</t>
  </si>
  <si>
    <t>Lodrino</t>
  </si>
  <si>
    <t>Giffoni</t>
  </si>
  <si>
    <t>S. Ginesio</t>
  </si>
  <si>
    <t>S.Ginesio</t>
  </si>
  <si>
    <t>Schiavi</t>
  </si>
  <si>
    <t>Maccagno</t>
  </si>
  <si>
    <t>Courma</t>
  </si>
  <si>
    <t>N. gare disp.</t>
  </si>
  <si>
    <t>Champd.</t>
  </si>
  <si>
    <t>SUD</t>
  </si>
  <si>
    <t>NORDEST</t>
  </si>
  <si>
    <t>NORDOVEST</t>
  </si>
  <si>
    <t>MACROAREA</t>
  </si>
  <si>
    <t>TOTALE</t>
  </si>
  <si>
    <t>T. MOUCHE</t>
  </si>
  <si>
    <t>m</t>
  </si>
  <si>
    <t>Macroarea</t>
  </si>
  <si>
    <t>Champd</t>
  </si>
  <si>
    <t>N. gare disp</t>
  </si>
  <si>
    <t>Champde</t>
  </si>
  <si>
    <t>Monticc.</t>
  </si>
  <si>
    <t>Monticc</t>
  </si>
  <si>
    <t>Città S.Ang.</t>
  </si>
  <si>
    <t>Macca</t>
  </si>
  <si>
    <t>Totale</t>
  </si>
  <si>
    <t>Totale M.</t>
  </si>
  <si>
    <t>T. mouche</t>
  </si>
  <si>
    <t>CENTROSUD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</si>
</sst>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0" fillId="4" borderId="0" xfId="0" applyFill="1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/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5" xfId="0" applyFill="1" applyBorder="1"/>
    <xf numFmtId="49" fontId="0" fillId="0" borderId="0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2"/>
  <sheetViews>
    <sheetView tabSelected="1" workbookViewId="0">
      <pane xSplit="1" ySplit="1" topLeftCell="AD2" activePane="bottomRight" state="frozen"/>
      <selection pane="topRight" activeCell="B1" sqref="B1"/>
      <selection pane="bottomLeft" activeCell="A2" sqref="A2"/>
      <selection pane="bottomRight" activeCell="BT1" sqref="BT1"/>
    </sheetView>
  </sheetViews>
  <sheetFormatPr defaultColWidth="8.85546875" defaultRowHeight="15"/>
  <cols>
    <col min="1" max="1" width="20.5703125" style="18" bestFit="1" customWidth="1"/>
    <col min="2" max="2" width="4" style="1" bestFit="1" customWidth="1"/>
    <col min="3" max="3" width="4.7109375" style="1" customWidth="1"/>
    <col min="4" max="4" width="4" style="1" customWidth="1"/>
    <col min="5" max="5" width="3.28515625" style="1" customWidth="1"/>
    <col min="6" max="6" width="4.5703125" style="1" customWidth="1"/>
    <col min="7" max="7" width="4.140625" style="1" customWidth="1"/>
    <col min="8" max="8" width="4" style="1" bestFit="1" customWidth="1"/>
    <col min="9" max="9" width="4.42578125" style="1" customWidth="1"/>
    <col min="10" max="10" width="4" style="1" bestFit="1" customWidth="1"/>
    <col min="11" max="11" width="4.140625" style="1" customWidth="1"/>
    <col min="12" max="12" width="4" style="1" bestFit="1" customWidth="1"/>
    <col min="13" max="13" width="4.7109375" style="1" customWidth="1"/>
    <col min="14" max="14" width="4" style="1" bestFit="1" customWidth="1"/>
    <col min="15" max="15" width="3.140625" style="1" customWidth="1"/>
    <col min="16" max="16" width="4" style="1" bestFit="1" customWidth="1"/>
    <col min="17" max="17" width="4.42578125" style="1" customWidth="1"/>
    <col min="18" max="18" width="4" style="1" bestFit="1" customWidth="1"/>
    <col min="19" max="19" width="4.140625" style="1" customWidth="1"/>
    <col min="20" max="20" width="4" style="1" bestFit="1" customWidth="1"/>
    <col min="21" max="21" width="2.7109375" style="1" customWidth="1"/>
    <col min="22" max="22" width="4" style="1" bestFit="1" customWidth="1"/>
    <col min="23" max="23" width="5.7109375" style="1" customWidth="1"/>
    <col min="24" max="24" width="4" style="1" bestFit="1" customWidth="1"/>
    <col min="25" max="25" width="2.85546875" style="1" customWidth="1"/>
    <col min="26" max="27" width="4.42578125" style="1" customWidth="1"/>
    <col min="28" max="28" width="4" style="1" bestFit="1" customWidth="1"/>
    <col min="29" max="29" width="4.28515625" style="1" customWidth="1"/>
    <col min="30" max="30" width="4" style="1" bestFit="1" customWidth="1"/>
    <col min="31" max="31" width="4.28515625" style="1" customWidth="1"/>
    <col min="32" max="32" width="4" style="1" bestFit="1" customWidth="1"/>
    <col min="33" max="33" width="4.5703125" style="1" customWidth="1"/>
    <col min="34" max="34" width="3.7109375" style="1" customWidth="1"/>
    <col min="35" max="35" width="4.5703125" style="1" customWidth="1"/>
    <col min="36" max="36" width="4.7109375" style="1" customWidth="1"/>
    <col min="37" max="37" width="2" style="1" bestFit="1" customWidth="1"/>
    <col min="38" max="38" width="4" style="1" bestFit="1" customWidth="1"/>
    <col min="39" max="39" width="3.28515625" style="1" customWidth="1"/>
    <col min="40" max="40" width="4" style="1" bestFit="1" customWidth="1"/>
    <col min="41" max="41" width="2" style="1" bestFit="1" customWidth="1"/>
    <col min="42" max="42" width="4" style="1" bestFit="1" customWidth="1"/>
    <col min="43" max="43" width="3.28515625" style="1" customWidth="1"/>
    <col min="44" max="44" width="4" style="1" bestFit="1" customWidth="1"/>
    <col min="45" max="45" width="3.7109375" style="1" customWidth="1"/>
    <col min="46" max="46" width="4" style="1" bestFit="1" customWidth="1"/>
    <col min="47" max="47" width="3.28515625" style="1" customWidth="1"/>
    <col min="48" max="48" width="4" style="1" bestFit="1" customWidth="1"/>
    <col min="49" max="49" width="3.28515625" style="1" customWidth="1"/>
    <col min="50" max="50" width="4" style="1" bestFit="1" customWidth="1"/>
    <col min="51" max="51" width="3.140625" style="1" customWidth="1"/>
    <col min="52" max="52" width="4" style="1" bestFit="1" customWidth="1"/>
    <col min="53" max="53" width="4.5703125" style="1" customWidth="1"/>
    <col min="54" max="54" width="4" style="1" bestFit="1" customWidth="1"/>
    <col min="55" max="55" width="3.28515625" style="1" customWidth="1"/>
    <col min="56" max="56" width="11.42578125" style="1" bestFit="1" customWidth="1"/>
    <col min="57" max="57" width="11.28515625" style="1" bestFit="1" customWidth="1"/>
    <col min="58" max="58" width="4" style="1" bestFit="1" customWidth="1"/>
    <col min="59" max="59" width="2.7109375" style="1" bestFit="1" customWidth="1"/>
    <col min="60" max="60" width="4" style="1" bestFit="1" customWidth="1"/>
    <col min="61" max="61" width="2.7109375" style="1" bestFit="1" customWidth="1"/>
    <col min="62" max="62" width="4" style="1" bestFit="1" customWidth="1"/>
    <col min="63" max="63" width="2.7109375" style="1" bestFit="1" customWidth="1"/>
    <col min="64" max="64" width="4" style="1" bestFit="1" customWidth="1"/>
    <col min="65" max="65" width="2.7109375" style="1" bestFit="1" customWidth="1"/>
    <col min="66" max="66" width="4" style="1" bestFit="1" customWidth="1"/>
    <col min="67" max="67" width="2.7109375" style="1" bestFit="1" customWidth="1"/>
    <col min="68" max="68" width="8.85546875" style="1"/>
    <col min="69" max="69" width="9.85546875" style="1" bestFit="1" customWidth="1"/>
    <col min="70" max="16384" width="8.85546875" style="1"/>
  </cols>
  <sheetData>
    <row r="1" spans="1:69" s="4" customFormat="1">
      <c r="A1" s="19" t="s">
        <v>0</v>
      </c>
      <c r="B1" s="45" t="s">
        <v>2</v>
      </c>
      <c r="C1" s="45"/>
      <c r="D1" s="45" t="s">
        <v>36</v>
      </c>
      <c r="E1" s="45"/>
      <c r="F1" s="45" t="s">
        <v>47</v>
      </c>
      <c r="G1" s="45"/>
      <c r="H1" s="45" t="s">
        <v>54</v>
      </c>
      <c r="I1" s="45"/>
      <c r="J1" s="45" t="s">
        <v>57</v>
      </c>
      <c r="K1" s="45"/>
      <c r="L1" s="45" t="s">
        <v>58</v>
      </c>
      <c r="M1" s="45"/>
      <c r="N1" s="45" t="s">
        <v>68</v>
      </c>
      <c r="O1" s="45"/>
      <c r="P1" s="45" t="s">
        <v>99</v>
      </c>
      <c r="Q1" s="45"/>
      <c r="R1" s="45" t="s">
        <v>69</v>
      </c>
      <c r="S1" s="45"/>
      <c r="T1" s="45" t="s">
        <v>70</v>
      </c>
      <c r="U1" s="45"/>
      <c r="V1" s="45" t="s">
        <v>104</v>
      </c>
      <c r="W1" s="45"/>
      <c r="X1" s="45" t="s">
        <v>71</v>
      </c>
      <c r="Y1" s="45"/>
      <c r="Z1" s="45" t="s">
        <v>75</v>
      </c>
      <c r="AA1" s="45"/>
      <c r="AB1" s="45" t="s">
        <v>73</v>
      </c>
      <c r="AC1" s="45"/>
      <c r="AD1" s="45" t="s">
        <v>76</v>
      </c>
      <c r="AE1" s="45"/>
      <c r="AF1" s="45" t="s">
        <v>88</v>
      </c>
      <c r="AG1" s="45"/>
      <c r="AH1" s="45" t="s">
        <v>77</v>
      </c>
      <c r="AI1" s="45"/>
      <c r="AJ1" s="45" t="s">
        <v>78</v>
      </c>
      <c r="AK1" s="45"/>
      <c r="AL1" s="45" t="s">
        <v>103</v>
      </c>
      <c r="AM1" s="45"/>
      <c r="AN1" s="45" t="s">
        <v>81</v>
      </c>
      <c r="AO1" s="45"/>
      <c r="AP1" s="45" t="s">
        <v>82</v>
      </c>
      <c r="AQ1" s="45"/>
      <c r="AR1" s="45" t="s">
        <v>83</v>
      </c>
      <c r="AS1" s="45"/>
      <c r="AT1" s="45" t="s">
        <v>84</v>
      </c>
      <c r="AU1" s="45"/>
      <c r="AV1" s="45" t="s">
        <v>86</v>
      </c>
      <c r="AW1" s="45"/>
      <c r="AX1" s="45" t="s">
        <v>47</v>
      </c>
      <c r="AY1" s="45"/>
      <c r="AZ1" s="45" t="s">
        <v>102</v>
      </c>
      <c r="BA1" s="45"/>
      <c r="BB1" s="45" t="s">
        <v>105</v>
      </c>
      <c r="BC1" s="45"/>
      <c r="BD1" s="10" t="s">
        <v>89</v>
      </c>
      <c r="BE1" s="9" t="s">
        <v>98</v>
      </c>
      <c r="BF1" s="4">
        <v>1</v>
      </c>
      <c r="BG1" s="4" t="s">
        <v>97</v>
      </c>
      <c r="BH1" s="4">
        <v>2</v>
      </c>
      <c r="BI1" s="4" t="s">
        <v>97</v>
      </c>
      <c r="BJ1" s="4">
        <v>3</v>
      </c>
      <c r="BK1" s="4" t="s">
        <v>97</v>
      </c>
      <c r="BL1" s="4">
        <v>4</v>
      </c>
      <c r="BM1" s="4" t="s">
        <v>97</v>
      </c>
      <c r="BN1" s="4">
        <v>5</v>
      </c>
      <c r="BO1" s="4" t="s">
        <v>97</v>
      </c>
      <c r="BP1" s="4" t="s">
        <v>106</v>
      </c>
      <c r="BQ1" s="4" t="s">
        <v>108</v>
      </c>
    </row>
    <row r="2" spans="1:69">
      <c r="A2" s="28" t="s">
        <v>3</v>
      </c>
      <c r="B2" s="29">
        <v>195</v>
      </c>
      <c r="C2" s="29">
        <v>3</v>
      </c>
      <c r="D2" s="29">
        <v>184</v>
      </c>
      <c r="E2" s="29">
        <v>0</v>
      </c>
      <c r="F2" s="29">
        <v>192</v>
      </c>
      <c r="G2" s="29">
        <v>1</v>
      </c>
      <c r="H2" s="29">
        <v>192</v>
      </c>
      <c r="I2" s="29">
        <v>3</v>
      </c>
      <c r="J2" s="29">
        <v>192</v>
      </c>
      <c r="K2" s="29">
        <v>0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>
        <v>83</v>
      </c>
      <c r="AW2" s="29">
        <v>1</v>
      </c>
      <c r="AX2" s="29"/>
      <c r="AY2" s="29"/>
      <c r="AZ2" s="29"/>
      <c r="BA2" s="29"/>
      <c r="BB2" s="29"/>
      <c r="BC2" s="29"/>
      <c r="BD2" s="25">
        <f t="shared" ref="BD2:BD18" si="0">COUNTA(B2:BC2)/2</f>
        <v>6</v>
      </c>
      <c r="BE2" s="29" t="s">
        <v>109</v>
      </c>
      <c r="BF2" s="29">
        <f t="shared" ref="BF2:BF18" si="1">LARGE($B2:$BC2,1)</f>
        <v>195</v>
      </c>
      <c r="BG2" s="29">
        <v>3</v>
      </c>
      <c r="BH2" s="29">
        <f t="shared" ref="BH2:BH18" si="2">LARGE($B2:$BC2,2)</f>
        <v>192</v>
      </c>
      <c r="BI2" s="29">
        <v>3</v>
      </c>
      <c r="BJ2" s="29">
        <f t="shared" ref="BJ2:BJ18" si="3">LARGE($B2:$BC2,3)</f>
        <v>192</v>
      </c>
      <c r="BK2" s="29">
        <v>1</v>
      </c>
      <c r="BL2" s="29">
        <f t="shared" ref="BL2:BL18" si="4">LARGE($B2:$BC2,4)</f>
        <v>192</v>
      </c>
      <c r="BM2" s="29">
        <v>0</v>
      </c>
      <c r="BN2" s="29">
        <f t="shared" ref="BN2:BN18" si="5">LARGE($B2:$BC2,5)</f>
        <v>184</v>
      </c>
      <c r="BO2" s="29">
        <v>0</v>
      </c>
      <c r="BP2" s="29">
        <f>BF2+BH2+BJ2+BL2+BN2</f>
        <v>955</v>
      </c>
      <c r="BQ2" s="29">
        <f>BG2+BI2+BK2+BM2+BO2</f>
        <v>7</v>
      </c>
    </row>
    <row r="3" spans="1:69">
      <c r="A3" s="28" t="s">
        <v>4</v>
      </c>
      <c r="B3" s="29">
        <v>195</v>
      </c>
      <c r="C3" s="29">
        <v>2</v>
      </c>
      <c r="D3" s="29">
        <v>186</v>
      </c>
      <c r="E3" s="29">
        <v>2</v>
      </c>
      <c r="F3" s="29">
        <v>182</v>
      </c>
      <c r="G3" s="29">
        <v>1</v>
      </c>
      <c r="H3" s="29"/>
      <c r="I3" s="29"/>
      <c r="J3" s="29">
        <v>190</v>
      </c>
      <c r="K3" s="29">
        <v>1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>
        <v>191</v>
      </c>
      <c r="AC3" s="29">
        <v>2</v>
      </c>
      <c r="AD3" s="29"/>
      <c r="AE3" s="29"/>
      <c r="AF3" s="29"/>
      <c r="AG3" s="29"/>
      <c r="AH3" s="29"/>
      <c r="AI3" s="29"/>
      <c r="AJ3" s="29"/>
      <c r="AK3" s="29"/>
      <c r="AL3" s="29">
        <v>189</v>
      </c>
      <c r="AM3" s="29">
        <v>0</v>
      </c>
      <c r="AN3" s="29"/>
      <c r="AO3" s="29"/>
      <c r="AP3" s="29"/>
      <c r="AQ3" s="29"/>
      <c r="AR3" s="41"/>
      <c r="AS3" s="29"/>
      <c r="AT3" s="29">
        <v>179</v>
      </c>
      <c r="AU3" s="29">
        <v>2</v>
      </c>
      <c r="AV3" s="29"/>
      <c r="AW3" s="29"/>
      <c r="AX3" s="29"/>
      <c r="AY3" s="29"/>
      <c r="AZ3" s="29">
        <v>178</v>
      </c>
      <c r="BA3" s="29">
        <v>0</v>
      </c>
      <c r="BB3" s="29"/>
      <c r="BC3" s="29"/>
      <c r="BD3" s="25">
        <f t="shared" si="0"/>
        <v>8</v>
      </c>
      <c r="BE3" s="29" t="s">
        <v>109</v>
      </c>
      <c r="BF3" s="29">
        <f t="shared" si="1"/>
        <v>195</v>
      </c>
      <c r="BG3" s="29">
        <v>2</v>
      </c>
      <c r="BH3" s="29">
        <f t="shared" si="2"/>
        <v>191</v>
      </c>
      <c r="BI3" s="29">
        <v>2</v>
      </c>
      <c r="BJ3" s="29">
        <f t="shared" si="3"/>
        <v>190</v>
      </c>
      <c r="BK3" s="29">
        <v>1</v>
      </c>
      <c r="BL3" s="29">
        <f t="shared" si="4"/>
        <v>189</v>
      </c>
      <c r="BM3" s="29">
        <v>0</v>
      </c>
      <c r="BN3" s="29">
        <f t="shared" si="5"/>
        <v>186</v>
      </c>
      <c r="BO3" s="29">
        <v>2</v>
      </c>
      <c r="BP3" s="29">
        <f t="shared" ref="BP3:BP18" si="6">BF3+BH3+BJ3+BL3+BN3</f>
        <v>951</v>
      </c>
      <c r="BQ3" s="29">
        <f t="shared" ref="BQ3:BQ18" si="7">BG3+BI3+BK3+BM3+BO3</f>
        <v>7</v>
      </c>
    </row>
    <row r="4" spans="1:69">
      <c r="A4" s="28" t="s">
        <v>8</v>
      </c>
      <c r="B4" s="29">
        <v>182</v>
      </c>
      <c r="C4" s="29">
        <v>1</v>
      </c>
      <c r="D4" s="29">
        <v>183</v>
      </c>
      <c r="E4" s="29">
        <v>0</v>
      </c>
      <c r="F4" s="29">
        <v>183</v>
      </c>
      <c r="G4" s="29">
        <v>2</v>
      </c>
      <c r="H4" s="29">
        <v>196</v>
      </c>
      <c r="I4" s="29">
        <v>1</v>
      </c>
      <c r="J4" s="29">
        <v>181</v>
      </c>
      <c r="K4" s="29">
        <v>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>
        <v>189</v>
      </c>
      <c r="AC4" s="29">
        <v>0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5">
        <f t="shared" si="0"/>
        <v>6</v>
      </c>
      <c r="BE4" s="29" t="s">
        <v>109</v>
      </c>
      <c r="BF4" s="29">
        <f t="shared" si="1"/>
        <v>196</v>
      </c>
      <c r="BG4" s="29">
        <v>1</v>
      </c>
      <c r="BH4" s="29">
        <f t="shared" si="2"/>
        <v>189</v>
      </c>
      <c r="BI4" s="29">
        <v>0</v>
      </c>
      <c r="BJ4" s="29">
        <f t="shared" si="3"/>
        <v>183</v>
      </c>
      <c r="BK4" s="29">
        <v>2</v>
      </c>
      <c r="BL4" s="29">
        <f t="shared" si="4"/>
        <v>183</v>
      </c>
      <c r="BM4" s="29">
        <v>0</v>
      </c>
      <c r="BN4" s="29">
        <f t="shared" si="5"/>
        <v>182</v>
      </c>
      <c r="BO4" s="29">
        <v>1</v>
      </c>
      <c r="BP4" s="29">
        <f t="shared" si="6"/>
        <v>933</v>
      </c>
      <c r="BQ4" s="29">
        <f t="shared" si="7"/>
        <v>4</v>
      </c>
    </row>
    <row r="5" spans="1:69">
      <c r="A5" s="28" t="s">
        <v>56</v>
      </c>
      <c r="B5" s="41"/>
      <c r="C5" s="41"/>
      <c r="D5" s="29"/>
      <c r="E5" s="29"/>
      <c r="F5" s="29"/>
      <c r="G5" s="29"/>
      <c r="H5" s="29">
        <v>191</v>
      </c>
      <c r="I5" s="29">
        <v>1</v>
      </c>
      <c r="J5" s="29"/>
      <c r="K5" s="29"/>
      <c r="L5" s="29"/>
      <c r="M5" s="29"/>
      <c r="N5" s="29">
        <v>187</v>
      </c>
      <c r="O5" s="29">
        <v>2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>
        <v>187</v>
      </c>
      <c r="AA5" s="29">
        <v>1</v>
      </c>
      <c r="AB5" s="29">
        <v>190</v>
      </c>
      <c r="AC5" s="29">
        <v>0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41"/>
      <c r="AS5" s="29"/>
      <c r="AT5" s="29">
        <v>172</v>
      </c>
      <c r="AU5" s="29">
        <v>0</v>
      </c>
      <c r="AV5" s="29"/>
      <c r="AW5" s="29"/>
      <c r="AX5" s="29"/>
      <c r="AY5" s="29"/>
      <c r="AZ5" s="29"/>
      <c r="BA5" s="29"/>
      <c r="BB5" s="29"/>
      <c r="BC5" s="29"/>
      <c r="BD5" s="25">
        <f t="shared" si="0"/>
        <v>5</v>
      </c>
      <c r="BE5" s="29" t="s">
        <v>109</v>
      </c>
      <c r="BF5" s="29">
        <f t="shared" si="1"/>
        <v>191</v>
      </c>
      <c r="BG5" s="29">
        <v>1</v>
      </c>
      <c r="BH5" s="29">
        <f t="shared" si="2"/>
        <v>190</v>
      </c>
      <c r="BI5" s="29">
        <v>0</v>
      </c>
      <c r="BJ5" s="29">
        <f t="shared" si="3"/>
        <v>187</v>
      </c>
      <c r="BK5" s="29">
        <v>2</v>
      </c>
      <c r="BL5" s="29">
        <f t="shared" si="4"/>
        <v>187</v>
      </c>
      <c r="BM5" s="29">
        <v>1</v>
      </c>
      <c r="BN5" s="29">
        <f t="shared" si="5"/>
        <v>172</v>
      </c>
      <c r="BO5" s="29">
        <v>0</v>
      </c>
      <c r="BP5" s="29">
        <f t="shared" si="6"/>
        <v>927</v>
      </c>
      <c r="BQ5" s="29">
        <f t="shared" si="7"/>
        <v>4</v>
      </c>
    </row>
    <row r="6" spans="1:69">
      <c r="A6" s="28" t="s">
        <v>50</v>
      </c>
      <c r="B6" s="41"/>
      <c r="C6" s="41"/>
      <c r="D6" s="29"/>
      <c r="E6" s="29"/>
      <c r="F6" s="29">
        <v>181</v>
      </c>
      <c r="G6" s="29">
        <v>1</v>
      </c>
      <c r="H6" s="29"/>
      <c r="I6" s="29"/>
      <c r="J6" s="29"/>
      <c r="K6" s="29"/>
      <c r="L6" s="29"/>
      <c r="M6" s="29"/>
      <c r="N6" s="29">
        <v>182</v>
      </c>
      <c r="O6" s="29">
        <v>1</v>
      </c>
      <c r="P6" s="29"/>
      <c r="Q6" s="29"/>
      <c r="R6" s="29"/>
      <c r="S6" s="29"/>
      <c r="T6" s="29">
        <v>191</v>
      </c>
      <c r="U6" s="29">
        <v>1</v>
      </c>
      <c r="V6" s="29"/>
      <c r="W6" s="29"/>
      <c r="X6" s="29">
        <v>170</v>
      </c>
      <c r="Y6" s="29">
        <v>1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>
        <v>184</v>
      </c>
      <c r="AQ6" s="29">
        <v>1</v>
      </c>
      <c r="AR6" s="29"/>
      <c r="AS6" s="29"/>
      <c r="AT6" s="29"/>
      <c r="AU6" s="29"/>
      <c r="AV6" s="29"/>
      <c r="AW6" s="29"/>
      <c r="AX6" s="29">
        <v>156</v>
      </c>
      <c r="AY6" s="29">
        <v>1</v>
      </c>
      <c r="AZ6" s="29"/>
      <c r="BA6" s="29"/>
      <c r="BB6" s="29"/>
      <c r="BC6" s="29"/>
      <c r="BD6" s="25">
        <f t="shared" si="0"/>
        <v>6</v>
      </c>
      <c r="BE6" s="29" t="s">
        <v>109</v>
      </c>
      <c r="BF6" s="29">
        <f t="shared" si="1"/>
        <v>191</v>
      </c>
      <c r="BG6" s="29">
        <v>1</v>
      </c>
      <c r="BH6" s="29">
        <f t="shared" si="2"/>
        <v>184</v>
      </c>
      <c r="BI6" s="29">
        <v>1</v>
      </c>
      <c r="BJ6" s="29">
        <f t="shared" si="3"/>
        <v>182</v>
      </c>
      <c r="BK6" s="29">
        <v>1</v>
      </c>
      <c r="BL6" s="29">
        <f t="shared" si="4"/>
        <v>181</v>
      </c>
      <c r="BM6" s="29">
        <v>1</v>
      </c>
      <c r="BN6" s="29">
        <f t="shared" si="5"/>
        <v>170</v>
      </c>
      <c r="BO6" s="29">
        <v>1</v>
      </c>
      <c r="BP6" s="29">
        <f t="shared" si="6"/>
        <v>908</v>
      </c>
      <c r="BQ6" s="29">
        <f t="shared" si="7"/>
        <v>5</v>
      </c>
    </row>
    <row r="7" spans="1:69">
      <c r="A7" s="28" t="s">
        <v>9</v>
      </c>
      <c r="B7" s="29">
        <v>163</v>
      </c>
      <c r="C7" s="29">
        <v>0</v>
      </c>
      <c r="D7" s="29"/>
      <c r="E7" s="29"/>
      <c r="F7" s="29">
        <v>189</v>
      </c>
      <c r="G7" s="29">
        <v>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v>182</v>
      </c>
      <c r="U7" s="29">
        <v>0</v>
      </c>
      <c r="V7" s="29"/>
      <c r="W7" s="29"/>
      <c r="X7" s="29">
        <v>170</v>
      </c>
      <c r="Y7" s="29">
        <v>1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v>179</v>
      </c>
      <c r="AY7" s="29">
        <v>2</v>
      </c>
      <c r="AZ7" s="29"/>
      <c r="BA7" s="29"/>
      <c r="BB7" s="29"/>
      <c r="BC7" s="29"/>
      <c r="BD7" s="25">
        <f t="shared" si="0"/>
        <v>5</v>
      </c>
      <c r="BE7" s="29" t="s">
        <v>109</v>
      </c>
      <c r="BF7" s="29">
        <f t="shared" si="1"/>
        <v>189</v>
      </c>
      <c r="BG7" s="29">
        <v>2</v>
      </c>
      <c r="BH7" s="29">
        <f t="shared" si="2"/>
        <v>182</v>
      </c>
      <c r="BI7" s="29">
        <v>0</v>
      </c>
      <c r="BJ7" s="29">
        <f t="shared" si="3"/>
        <v>179</v>
      </c>
      <c r="BK7" s="29">
        <v>2</v>
      </c>
      <c r="BL7" s="29">
        <f t="shared" si="4"/>
        <v>170</v>
      </c>
      <c r="BM7" s="29">
        <v>1</v>
      </c>
      <c r="BN7" s="29">
        <f t="shared" si="5"/>
        <v>163</v>
      </c>
      <c r="BO7" s="29">
        <v>0</v>
      </c>
      <c r="BP7" s="29">
        <f t="shared" si="6"/>
        <v>883</v>
      </c>
      <c r="BQ7" s="29">
        <f t="shared" si="7"/>
        <v>5</v>
      </c>
    </row>
    <row r="8" spans="1:69">
      <c r="A8" s="28" t="s">
        <v>38</v>
      </c>
      <c r="B8" s="41"/>
      <c r="C8" s="41"/>
      <c r="D8" s="29">
        <v>135</v>
      </c>
      <c r="E8" s="29">
        <v>0</v>
      </c>
      <c r="F8" s="29">
        <v>169</v>
      </c>
      <c r="G8" s="29">
        <v>0</v>
      </c>
      <c r="H8" s="29"/>
      <c r="I8" s="29"/>
      <c r="J8" s="29">
        <v>179</v>
      </c>
      <c r="K8" s="29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>
        <v>172</v>
      </c>
      <c r="AC8" s="29">
        <v>1</v>
      </c>
      <c r="AD8" s="29"/>
      <c r="AE8" s="29"/>
      <c r="AF8" s="29"/>
      <c r="AG8" s="29"/>
      <c r="AH8" s="29"/>
      <c r="AI8" s="29"/>
      <c r="AJ8" s="29"/>
      <c r="AK8" s="29"/>
      <c r="AL8" s="29">
        <v>158</v>
      </c>
      <c r="AM8" s="29">
        <v>0</v>
      </c>
      <c r="AN8" s="29"/>
      <c r="AO8" s="29"/>
      <c r="AP8" s="29"/>
      <c r="AQ8" s="29"/>
      <c r="AR8" s="41"/>
      <c r="AS8" s="29"/>
      <c r="AT8" s="29">
        <v>152</v>
      </c>
      <c r="AU8" s="29">
        <v>0</v>
      </c>
      <c r="AV8" s="29">
        <v>172</v>
      </c>
      <c r="AW8" s="29">
        <v>0</v>
      </c>
      <c r="AX8" s="29"/>
      <c r="AY8" s="29"/>
      <c r="AZ8" s="29">
        <v>163</v>
      </c>
      <c r="BA8" s="29">
        <v>0</v>
      </c>
      <c r="BB8" s="29"/>
      <c r="BC8" s="29"/>
      <c r="BD8" s="25">
        <f t="shared" si="0"/>
        <v>8</v>
      </c>
      <c r="BE8" s="29" t="s">
        <v>109</v>
      </c>
      <c r="BF8" s="29">
        <f t="shared" si="1"/>
        <v>179</v>
      </c>
      <c r="BG8" s="29">
        <v>0</v>
      </c>
      <c r="BH8" s="29">
        <f t="shared" si="2"/>
        <v>172</v>
      </c>
      <c r="BI8" s="29">
        <v>1</v>
      </c>
      <c r="BJ8" s="29">
        <f t="shared" si="3"/>
        <v>172</v>
      </c>
      <c r="BK8" s="29">
        <v>0</v>
      </c>
      <c r="BL8" s="29">
        <f t="shared" si="4"/>
        <v>169</v>
      </c>
      <c r="BM8" s="29">
        <v>0</v>
      </c>
      <c r="BN8" s="29">
        <f t="shared" si="5"/>
        <v>163</v>
      </c>
      <c r="BO8" s="29">
        <v>0</v>
      </c>
      <c r="BP8" s="29">
        <f t="shared" si="6"/>
        <v>855</v>
      </c>
      <c r="BQ8" s="29">
        <f t="shared" si="7"/>
        <v>1</v>
      </c>
    </row>
    <row r="9" spans="1:69">
      <c r="A9" s="28" t="s">
        <v>55</v>
      </c>
      <c r="B9" s="41"/>
      <c r="C9" s="41"/>
      <c r="D9" s="29"/>
      <c r="E9" s="29"/>
      <c r="F9" s="29"/>
      <c r="G9" s="29"/>
      <c r="H9" s="29">
        <v>166</v>
      </c>
      <c r="I9" s="29">
        <v>0</v>
      </c>
      <c r="J9" s="29"/>
      <c r="K9" s="29"/>
      <c r="L9" s="29"/>
      <c r="M9" s="29"/>
      <c r="N9" s="29">
        <v>165</v>
      </c>
      <c r="O9" s="29">
        <v>1</v>
      </c>
      <c r="P9" s="29"/>
      <c r="Q9" s="29"/>
      <c r="R9" s="29">
        <v>172</v>
      </c>
      <c r="S9" s="29">
        <v>1</v>
      </c>
      <c r="T9" s="29"/>
      <c r="U9" s="29"/>
      <c r="V9" s="29"/>
      <c r="W9" s="29"/>
      <c r="X9" s="29"/>
      <c r="Y9" s="29"/>
      <c r="Z9" s="29">
        <v>174</v>
      </c>
      <c r="AA9" s="29">
        <v>0</v>
      </c>
      <c r="AB9" s="29">
        <v>174</v>
      </c>
      <c r="AC9" s="29">
        <v>1</v>
      </c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41"/>
      <c r="AS9" s="29"/>
      <c r="AT9" s="29">
        <v>167</v>
      </c>
      <c r="AU9" s="29">
        <v>1</v>
      </c>
      <c r="AV9" s="29">
        <v>160</v>
      </c>
      <c r="AW9" s="29">
        <v>0</v>
      </c>
      <c r="AX9" s="29"/>
      <c r="AY9" s="29"/>
      <c r="AZ9" s="29"/>
      <c r="BA9" s="29"/>
      <c r="BB9" s="29"/>
      <c r="BC9" s="29"/>
      <c r="BD9" s="25">
        <f t="shared" si="0"/>
        <v>7</v>
      </c>
      <c r="BE9" s="29" t="s">
        <v>109</v>
      </c>
      <c r="BF9" s="29">
        <f t="shared" si="1"/>
        <v>174</v>
      </c>
      <c r="BG9" s="29">
        <v>1</v>
      </c>
      <c r="BH9" s="29">
        <f t="shared" si="2"/>
        <v>174</v>
      </c>
      <c r="BI9" s="29">
        <v>0</v>
      </c>
      <c r="BJ9" s="29">
        <f t="shared" si="3"/>
        <v>172</v>
      </c>
      <c r="BK9" s="29">
        <v>1</v>
      </c>
      <c r="BL9" s="29">
        <f t="shared" si="4"/>
        <v>167</v>
      </c>
      <c r="BM9" s="29">
        <v>1</v>
      </c>
      <c r="BN9" s="29">
        <f t="shared" si="5"/>
        <v>166</v>
      </c>
      <c r="BO9" s="29">
        <v>0</v>
      </c>
      <c r="BP9" s="29">
        <f t="shared" si="6"/>
        <v>853</v>
      </c>
      <c r="BQ9" s="29">
        <f t="shared" si="7"/>
        <v>3</v>
      </c>
    </row>
    <row r="10" spans="1:69">
      <c r="A10" s="26" t="s">
        <v>6</v>
      </c>
      <c r="B10" s="27">
        <v>184</v>
      </c>
      <c r="C10" s="27">
        <v>0</v>
      </c>
      <c r="D10" s="27"/>
      <c r="E10" s="27"/>
      <c r="F10" s="27">
        <v>186</v>
      </c>
      <c r="G10" s="27">
        <v>2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175</v>
      </c>
      <c r="U10" s="27">
        <v>0</v>
      </c>
      <c r="V10" s="27"/>
      <c r="W10" s="27"/>
      <c r="X10" s="27">
        <v>179</v>
      </c>
      <c r="Y10" s="27">
        <v>1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>
        <v>185</v>
      </c>
      <c r="AK10" s="27">
        <v>0</v>
      </c>
      <c r="AL10" s="27"/>
      <c r="AM10" s="27"/>
      <c r="AN10" s="27"/>
      <c r="AO10" s="27"/>
      <c r="AP10" s="27"/>
      <c r="AQ10" s="27"/>
      <c r="AR10" s="42"/>
      <c r="AS10" s="27"/>
      <c r="AT10" s="27"/>
      <c r="AU10" s="27"/>
      <c r="AV10" s="27"/>
      <c r="AW10" s="27"/>
      <c r="AX10" s="27">
        <v>191</v>
      </c>
      <c r="AY10" s="27">
        <v>1</v>
      </c>
      <c r="AZ10" s="27"/>
      <c r="BA10" s="27"/>
      <c r="BB10" s="27"/>
      <c r="BC10" s="27"/>
      <c r="BD10" s="25">
        <f t="shared" si="0"/>
        <v>6</v>
      </c>
      <c r="BE10" s="27" t="s">
        <v>92</v>
      </c>
      <c r="BF10" s="27">
        <f t="shared" si="1"/>
        <v>191</v>
      </c>
      <c r="BG10" s="27">
        <v>1</v>
      </c>
      <c r="BH10" s="27">
        <f t="shared" si="2"/>
        <v>186</v>
      </c>
      <c r="BI10" s="27">
        <v>2</v>
      </c>
      <c r="BJ10" s="27">
        <f t="shared" si="3"/>
        <v>185</v>
      </c>
      <c r="BK10" s="27">
        <v>0</v>
      </c>
      <c r="BL10" s="27">
        <f t="shared" si="4"/>
        <v>184</v>
      </c>
      <c r="BM10" s="27">
        <v>0</v>
      </c>
      <c r="BN10" s="27">
        <f t="shared" si="5"/>
        <v>179</v>
      </c>
      <c r="BO10" s="27">
        <v>1</v>
      </c>
      <c r="BP10" s="27">
        <f t="shared" si="6"/>
        <v>925</v>
      </c>
      <c r="BQ10" s="27">
        <f t="shared" si="7"/>
        <v>4</v>
      </c>
    </row>
    <row r="11" spans="1:69">
      <c r="A11" s="26" t="s">
        <v>51</v>
      </c>
      <c r="B11" s="42"/>
      <c r="C11" s="42"/>
      <c r="D11" s="27"/>
      <c r="E11" s="27"/>
      <c r="F11" s="27">
        <v>177</v>
      </c>
      <c r="G11" s="27">
        <v>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162</v>
      </c>
      <c r="U11" s="27">
        <v>1</v>
      </c>
      <c r="V11" s="27"/>
      <c r="W11" s="27"/>
      <c r="X11" s="27">
        <v>158</v>
      </c>
      <c r="Y11" s="27">
        <v>0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>
        <v>186</v>
      </c>
      <c r="AK11" s="27">
        <v>1</v>
      </c>
      <c r="AL11" s="27"/>
      <c r="AM11" s="27"/>
      <c r="AN11" s="27"/>
      <c r="AO11" s="27"/>
      <c r="AP11" s="27">
        <v>174</v>
      </c>
      <c r="AQ11" s="27">
        <v>0</v>
      </c>
      <c r="AR11" s="42"/>
      <c r="AS11" s="27"/>
      <c r="AT11" s="27"/>
      <c r="AU11" s="27"/>
      <c r="AV11" s="27"/>
      <c r="AW11" s="27"/>
      <c r="AX11" s="27">
        <v>186</v>
      </c>
      <c r="AY11" s="27">
        <v>0</v>
      </c>
      <c r="AZ11" s="27"/>
      <c r="BA11" s="27"/>
      <c r="BB11" s="27"/>
      <c r="BC11" s="27"/>
      <c r="BD11" s="25">
        <f t="shared" si="0"/>
        <v>6</v>
      </c>
      <c r="BE11" s="27" t="s">
        <v>92</v>
      </c>
      <c r="BF11" s="27">
        <f t="shared" si="1"/>
        <v>186</v>
      </c>
      <c r="BG11" s="27">
        <v>1</v>
      </c>
      <c r="BH11" s="27">
        <f t="shared" si="2"/>
        <v>186</v>
      </c>
      <c r="BI11" s="27">
        <v>0</v>
      </c>
      <c r="BJ11" s="27">
        <f t="shared" si="3"/>
        <v>177</v>
      </c>
      <c r="BK11" s="27">
        <v>0</v>
      </c>
      <c r="BL11" s="27">
        <f t="shared" si="4"/>
        <v>174</v>
      </c>
      <c r="BM11" s="27">
        <v>0</v>
      </c>
      <c r="BN11" s="27">
        <f t="shared" si="5"/>
        <v>162</v>
      </c>
      <c r="BO11" s="27">
        <v>1</v>
      </c>
      <c r="BP11" s="27">
        <f t="shared" si="6"/>
        <v>885</v>
      </c>
      <c r="BQ11" s="27">
        <f t="shared" si="7"/>
        <v>2</v>
      </c>
    </row>
    <row r="12" spans="1:69">
      <c r="A12" s="30" t="s">
        <v>49</v>
      </c>
      <c r="B12" s="43"/>
      <c r="C12" s="43"/>
      <c r="D12" s="31"/>
      <c r="E12" s="31"/>
      <c r="F12" s="31">
        <v>185</v>
      </c>
      <c r="G12" s="31">
        <v>0</v>
      </c>
      <c r="H12" s="31"/>
      <c r="I12" s="31"/>
      <c r="J12" s="31"/>
      <c r="K12" s="31"/>
      <c r="L12" s="31">
        <v>141</v>
      </c>
      <c r="M12" s="31">
        <v>1</v>
      </c>
      <c r="N12" s="31"/>
      <c r="O12" s="31"/>
      <c r="P12" s="31">
        <v>187</v>
      </c>
      <c r="Q12" s="31">
        <v>3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>
        <v>190</v>
      </c>
      <c r="AG12" s="31">
        <v>0</v>
      </c>
      <c r="AH12" s="31"/>
      <c r="AI12" s="31"/>
      <c r="AJ12" s="31"/>
      <c r="AK12" s="31"/>
      <c r="AL12" s="31"/>
      <c r="AM12" s="31"/>
      <c r="AN12" s="31">
        <v>191</v>
      </c>
      <c r="AO12" s="31">
        <v>1</v>
      </c>
      <c r="AP12" s="31"/>
      <c r="AQ12" s="31"/>
      <c r="AR12" s="43"/>
      <c r="AS12" s="31"/>
      <c r="AT12" s="31"/>
      <c r="AU12" s="31"/>
      <c r="AV12" s="31"/>
      <c r="AW12" s="31"/>
      <c r="AX12" s="31">
        <v>193</v>
      </c>
      <c r="AY12" s="31">
        <v>3</v>
      </c>
      <c r="AZ12" s="31"/>
      <c r="BA12" s="31"/>
      <c r="BB12" s="31">
        <v>189</v>
      </c>
      <c r="BC12" s="31">
        <v>0</v>
      </c>
      <c r="BD12" s="25">
        <f t="shared" si="0"/>
        <v>7</v>
      </c>
      <c r="BE12" s="31" t="s">
        <v>93</v>
      </c>
      <c r="BF12" s="31">
        <f t="shared" si="1"/>
        <v>193</v>
      </c>
      <c r="BG12" s="31">
        <v>3</v>
      </c>
      <c r="BH12" s="31">
        <f t="shared" si="2"/>
        <v>191</v>
      </c>
      <c r="BI12" s="31">
        <v>1</v>
      </c>
      <c r="BJ12" s="31">
        <f t="shared" si="3"/>
        <v>190</v>
      </c>
      <c r="BK12" s="31">
        <v>0</v>
      </c>
      <c r="BL12" s="31">
        <f t="shared" si="4"/>
        <v>189</v>
      </c>
      <c r="BM12" s="31">
        <v>0</v>
      </c>
      <c r="BN12" s="31">
        <f t="shared" si="5"/>
        <v>187</v>
      </c>
      <c r="BO12" s="31">
        <v>3</v>
      </c>
      <c r="BP12" s="31">
        <f t="shared" si="6"/>
        <v>950</v>
      </c>
      <c r="BQ12" s="31">
        <f t="shared" si="7"/>
        <v>7</v>
      </c>
    </row>
    <row r="13" spans="1:69">
      <c r="A13" s="30" t="s">
        <v>48</v>
      </c>
      <c r="B13" s="43"/>
      <c r="C13" s="43"/>
      <c r="D13" s="31"/>
      <c r="E13" s="31"/>
      <c r="F13" s="31">
        <v>187</v>
      </c>
      <c r="G13" s="31">
        <v>1</v>
      </c>
      <c r="H13" s="31"/>
      <c r="I13" s="31"/>
      <c r="J13" s="31"/>
      <c r="K13" s="31"/>
      <c r="L13" s="31">
        <v>188</v>
      </c>
      <c r="M13" s="31">
        <v>0</v>
      </c>
      <c r="N13" s="31"/>
      <c r="O13" s="31"/>
      <c r="P13" s="31">
        <v>182</v>
      </c>
      <c r="Q13" s="31">
        <v>0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>
        <v>186</v>
      </c>
      <c r="AG13" s="31">
        <v>0</v>
      </c>
      <c r="AH13" s="31"/>
      <c r="AI13" s="31"/>
      <c r="AJ13" s="31"/>
      <c r="AK13" s="31"/>
      <c r="AL13" s="31"/>
      <c r="AM13" s="31"/>
      <c r="AN13" s="31">
        <v>186</v>
      </c>
      <c r="AO13" s="31">
        <v>0</v>
      </c>
      <c r="AP13" s="31"/>
      <c r="AQ13" s="31"/>
      <c r="AR13" s="43"/>
      <c r="AS13" s="31"/>
      <c r="AT13" s="31"/>
      <c r="AU13" s="31"/>
      <c r="AV13" s="31"/>
      <c r="AW13" s="31"/>
      <c r="AX13" s="31">
        <v>192</v>
      </c>
      <c r="AY13" s="31">
        <v>1</v>
      </c>
      <c r="AZ13" s="31"/>
      <c r="BA13" s="31"/>
      <c r="BB13" s="31">
        <v>190</v>
      </c>
      <c r="BC13" s="31">
        <v>2</v>
      </c>
      <c r="BD13" s="25">
        <f t="shared" si="0"/>
        <v>7</v>
      </c>
      <c r="BE13" s="31" t="s">
        <v>93</v>
      </c>
      <c r="BF13" s="31">
        <f t="shared" si="1"/>
        <v>192</v>
      </c>
      <c r="BG13" s="31">
        <v>1</v>
      </c>
      <c r="BH13" s="31">
        <f t="shared" si="2"/>
        <v>190</v>
      </c>
      <c r="BI13" s="31">
        <v>2</v>
      </c>
      <c r="BJ13" s="31">
        <f t="shared" si="3"/>
        <v>188</v>
      </c>
      <c r="BK13" s="31">
        <v>0</v>
      </c>
      <c r="BL13" s="31">
        <f t="shared" si="4"/>
        <v>187</v>
      </c>
      <c r="BM13" s="31">
        <v>1</v>
      </c>
      <c r="BN13" s="31">
        <f t="shared" si="5"/>
        <v>186</v>
      </c>
      <c r="BO13" s="31">
        <v>0</v>
      </c>
      <c r="BP13" s="31">
        <f t="shared" si="6"/>
        <v>943</v>
      </c>
      <c r="BQ13" s="31">
        <f t="shared" si="7"/>
        <v>4</v>
      </c>
    </row>
    <row r="14" spans="1:69">
      <c r="A14" s="30" t="s">
        <v>59</v>
      </c>
      <c r="B14" s="43"/>
      <c r="C14" s="43"/>
      <c r="D14" s="31"/>
      <c r="E14" s="31"/>
      <c r="F14" s="31"/>
      <c r="G14" s="31"/>
      <c r="H14" s="31"/>
      <c r="I14" s="31"/>
      <c r="J14" s="31"/>
      <c r="K14" s="31"/>
      <c r="L14" s="31">
        <v>189</v>
      </c>
      <c r="M14" s="31">
        <v>1</v>
      </c>
      <c r="N14" s="31"/>
      <c r="O14" s="31"/>
      <c r="P14" s="31">
        <v>190</v>
      </c>
      <c r="Q14" s="31">
        <v>1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>
        <v>184</v>
      </c>
      <c r="AE14" s="31">
        <v>0</v>
      </c>
      <c r="AF14" s="31">
        <v>187</v>
      </c>
      <c r="AG14" s="31">
        <v>0</v>
      </c>
      <c r="AH14" s="31"/>
      <c r="AI14" s="31"/>
      <c r="AJ14" s="31"/>
      <c r="AK14" s="31"/>
      <c r="AL14" s="31"/>
      <c r="AM14" s="31"/>
      <c r="AN14" s="31">
        <v>189</v>
      </c>
      <c r="AO14" s="31">
        <v>0</v>
      </c>
      <c r="AP14" s="31"/>
      <c r="AQ14" s="31"/>
      <c r="AR14" s="31"/>
      <c r="AS14" s="31"/>
      <c r="AT14" s="31"/>
      <c r="AU14" s="31"/>
      <c r="AV14" s="31"/>
      <c r="AW14" s="31"/>
      <c r="AX14" s="31">
        <v>170</v>
      </c>
      <c r="AY14" s="31">
        <v>1</v>
      </c>
      <c r="AZ14" s="31"/>
      <c r="BA14" s="31"/>
      <c r="BB14" s="31">
        <v>181</v>
      </c>
      <c r="BC14" s="31">
        <v>0</v>
      </c>
      <c r="BD14" s="25">
        <f t="shared" si="0"/>
        <v>7</v>
      </c>
      <c r="BE14" s="31" t="s">
        <v>93</v>
      </c>
      <c r="BF14" s="31">
        <f t="shared" si="1"/>
        <v>190</v>
      </c>
      <c r="BG14" s="31">
        <v>1</v>
      </c>
      <c r="BH14" s="31">
        <f t="shared" si="2"/>
        <v>189</v>
      </c>
      <c r="BI14" s="31">
        <v>1</v>
      </c>
      <c r="BJ14" s="31">
        <f t="shared" si="3"/>
        <v>189</v>
      </c>
      <c r="BK14" s="31">
        <v>0</v>
      </c>
      <c r="BL14" s="31">
        <f t="shared" si="4"/>
        <v>187</v>
      </c>
      <c r="BM14" s="31">
        <v>0</v>
      </c>
      <c r="BN14" s="31">
        <f t="shared" si="5"/>
        <v>184</v>
      </c>
      <c r="BO14" s="31">
        <v>0</v>
      </c>
      <c r="BP14" s="31">
        <f t="shared" si="6"/>
        <v>939</v>
      </c>
      <c r="BQ14" s="31">
        <f t="shared" si="7"/>
        <v>2</v>
      </c>
    </row>
    <row r="15" spans="1:69">
      <c r="A15" s="30" t="s">
        <v>7</v>
      </c>
      <c r="B15" s="31">
        <v>183</v>
      </c>
      <c r="C15" s="31">
        <v>0</v>
      </c>
      <c r="D15" s="31"/>
      <c r="E15" s="31"/>
      <c r="F15" s="31"/>
      <c r="G15" s="31"/>
      <c r="H15" s="31"/>
      <c r="I15" s="31"/>
      <c r="J15" s="31"/>
      <c r="K15" s="31"/>
      <c r="L15" s="31">
        <v>130</v>
      </c>
      <c r="M15" s="31">
        <v>0</v>
      </c>
      <c r="N15" s="31"/>
      <c r="O15" s="31"/>
      <c r="P15" s="31">
        <v>185</v>
      </c>
      <c r="Q15" s="31">
        <v>0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>
        <v>179</v>
      </c>
      <c r="AE15" s="31">
        <v>0</v>
      </c>
      <c r="AF15" s="31">
        <v>189</v>
      </c>
      <c r="AG15" s="31">
        <v>2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>
        <v>188</v>
      </c>
      <c r="BC15" s="31">
        <v>0</v>
      </c>
      <c r="BD15" s="25">
        <f t="shared" si="0"/>
        <v>6</v>
      </c>
      <c r="BE15" s="31" t="s">
        <v>93</v>
      </c>
      <c r="BF15" s="31">
        <f t="shared" si="1"/>
        <v>189</v>
      </c>
      <c r="BG15" s="31">
        <v>2</v>
      </c>
      <c r="BH15" s="31">
        <f t="shared" si="2"/>
        <v>188</v>
      </c>
      <c r="BI15" s="31">
        <v>0</v>
      </c>
      <c r="BJ15" s="31">
        <f t="shared" si="3"/>
        <v>185</v>
      </c>
      <c r="BK15" s="31">
        <v>0</v>
      </c>
      <c r="BL15" s="31">
        <f t="shared" si="4"/>
        <v>183</v>
      </c>
      <c r="BM15" s="31">
        <v>0</v>
      </c>
      <c r="BN15" s="31">
        <f t="shared" si="5"/>
        <v>179</v>
      </c>
      <c r="BO15" s="31">
        <v>0</v>
      </c>
      <c r="BP15" s="31">
        <f t="shared" si="6"/>
        <v>924</v>
      </c>
      <c r="BQ15" s="31">
        <f t="shared" si="7"/>
        <v>2</v>
      </c>
    </row>
    <row r="16" spans="1:69">
      <c r="A16" s="30" t="s">
        <v>5</v>
      </c>
      <c r="B16" s="31">
        <v>190</v>
      </c>
      <c r="C16" s="31">
        <v>0</v>
      </c>
      <c r="D16" s="31"/>
      <c r="E16" s="31"/>
      <c r="F16" s="31">
        <v>186</v>
      </c>
      <c r="G16" s="31">
        <v>1</v>
      </c>
      <c r="H16" s="31"/>
      <c r="I16" s="31"/>
      <c r="J16" s="31"/>
      <c r="K16" s="31"/>
      <c r="L16" s="31">
        <v>183</v>
      </c>
      <c r="M16" s="31">
        <v>1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>
        <v>184</v>
      </c>
      <c r="AO16" s="31">
        <v>1</v>
      </c>
      <c r="AP16" s="31"/>
      <c r="AQ16" s="31"/>
      <c r="AR16" s="43"/>
      <c r="AS16" s="31"/>
      <c r="AT16" s="31"/>
      <c r="AU16" s="31"/>
      <c r="AV16" s="31"/>
      <c r="AW16" s="31"/>
      <c r="AX16" s="31"/>
      <c r="AY16" s="31"/>
      <c r="AZ16" s="31"/>
      <c r="BA16" s="31"/>
      <c r="BB16" s="31">
        <v>179</v>
      </c>
      <c r="BC16" s="31">
        <v>1</v>
      </c>
      <c r="BD16" s="25">
        <f t="shared" si="0"/>
        <v>5</v>
      </c>
      <c r="BE16" s="31" t="s">
        <v>93</v>
      </c>
      <c r="BF16" s="31">
        <f t="shared" si="1"/>
        <v>190</v>
      </c>
      <c r="BG16" s="31">
        <v>0</v>
      </c>
      <c r="BH16" s="31">
        <f t="shared" si="2"/>
        <v>186</v>
      </c>
      <c r="BI16" s="31">
        <v>1</v>
      </c>
      <c r="BJ16" s="31">
        <f t="shared" si="3"/>
        <v>184</v>
      </c>
      <c r="BK16" s="31">
        <v>1</v>
      </c>
      <c r="BL16" s="31">
        <f t="shared" si="4"/>
        <v>183</v>
      </c>
      <c r="BM16" s="31">
        <v>1</v>
      </c>
      <c r="BN16" s="31">
        <f t="shared" si="5"/>
        <v>179</v>
      </c>
      <c r="BO16" s="31">
        <v>1</v>
      </c>
      <c r="BP16" s="31">
        <f t="shared" si="6"/>
        <v>922</v>
      </c>
      <c r="BQ16" s="31">
        <f t="shared" si="7"/>
        <v>4</v>
      </c>
    </row>
    <row r="17" spans="1:69">
      <c r="A17" s="30" t="s">
        <v>60</v>
      </c>
      <c r="B17" s="43"/>
      <c r="C17" s="43"/>
      <c r="D17" s="31"/>
      <c r="E17" s="31"/>
      <c r="F17" s="31"/>
      <c r="G17" s="31"/>
      <c r="H17" s="31"/>
      <c r="I17" s="31"/>
      <c r="J17" s="31"/>
      <c r="K17" s="31"/>
      <c r="L17" s="31">
        <v>187</v>
      </c>
      <c r="M17" s="31">
        <v>2</v>
      </c>
      <c r="N17" s="31"/>
      <c r="O17" s="31"/>
      <c r="P17" s="31">
        <v>177</v>
      </c>
      <c r="Q17" s="31">
        <v>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>
        <v>173</v>
      </c>
      <c r="AE17" s="31">
        <v>0</v>
      </c>
      <c r="AF17" s="31">
        <v>170</v>
      </c>
      <c r="AG17" s="31">
        <v>1</v>
      </c>
      <c r="AH17" s="31"/>
      <c r="AI17" s="31"/>
      <c r="AJ17" s="31"/>
      <c r="AK17" s="31"/>
      <c r="AL17" s="31"/>
      <c r="AM17" s="31"/>
      <c r="AN17" s="31">
        <v>181</v>
      </c>
      <c r="AO17" s="31">
        <v>1</v>
      </c>
      <c r="AP17" s="31"/>
      <c r="AQ17" s="31"/>
      <c r="AR17" s="43"/>
      <c r="AS17" s="31"/>
      <c r="AT17" s="31"/>
      <c r="AU17" s="31"/>
      <c r="AV17" s="31"/>
      <c r="AW17" s="31"/>
      <c r="AX17" s="31">
        <v>184</v>
      </c>
      <c r="AY17" s="31">
        <v>2</v>
      </c>
      <c r="AZ17" s="31"/>
      <c r="BA17" s="31"/>
      <c r="BB17" s="31">
        <v>183</v>
      </c>
      <c r="BC17" s="31">
        <v>0</v>
      </c>
      <c r="BD17" s="25">
        <f t="shared" si="0"/>
        <v>7</v>
      </c>
      <c r="BE17" s="31" t="s">
        <v>93</v>
      </c>
      <c r="BF17" s="31">
        <f t="shared" si="1"/>
        <v>187</v>
      </c>
      <c r="BG17" s="31">
        <v>2</v>
      </c>
      <c r="BH17" s="31">
        <f t="shared" si="2"/>
        <v>184</v>
      </c>
      <c r="BI17" s="31">
        <v>2</v>
      </c>
      <c r="BJ17" s="31">
        <f t="shared" si="3"/>
        <v>183</v>
      </c>
      <c r="BK17" s="31">
        <v>0</v>
      </c>
      <c r="BL17" s="31">
        <f t="shared" si="4"/>
        <v>181</v>
      </c>
      <c r="BM17" s="31">
        <v>1</v>
      </c>
      <c r="BN17" s="31">
        <f t="shared" si="5"/>
        <v>177</v>
      </c>
      <c r="BO17" s="31">
        <v>1</v>
      </c>
      <c r="BP17" s="31">
        <f t="shared" si="6"/>
        <v>912</v>
      </c>
      <c r="BQ17" s="31">
        <f t="shared" si="7"/>
        <v>6</v>
      </c>
    </row>
    <row r="18" spans="1:69">
      <c r="A18" s="30" t="s">
        <v>61</v>
      </c>
      <c r="B18" s="43"/>
      <c r="C18" s="43"/>
      <c r="D18" s="31"/>
      <c r="E18" s="31"/>
      <c r="F18" s="31"/>
      <c r="G18" s="31"/>
      <c r="H18" s="31"/>
      <c r="I18" s="31"/>
      <c r="J18" s="31"/>
      <c r="K18" s="31"/>
      <c r="L18" s="31">
        <v>182</v>
      </c>
      <c r="M18" s="31">
        <v>0</v>
      </c>
      <c r="N18" s="31"/>
      <c r="O18" s="31"/>
      <c r="P18" s="31">
        <v>160</v>
      </c>
      <c r="Q18" s="31">
        <v>1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>
        <v>190</v>
      </c>
      <c r="AE18" s="31">
        <v>1</v>
      </c>
      <c r="AF18" s="31">
        <v>185</v>
      </c>
      <c r="AG18" s="31">
        <v>2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43"/>
      <c r="AS18" s="31"/>
      <c r="AT18" s="31"/>
      <c r="AU18" s="31"/>
      <c r="AV18" s="31"/>
      <c r="AW18" s="31"/>
      <c r="AX18" s="31"/>
      <c r="AY18" s="31"/>
      <c r="AZ18" s="31"/>
      <c r="BA18" s="31"/>
      <c r="BB18" s="31">
        <v>181</v>
      </c>
      <c r="BC18" s="31">
        <v>0</v>
      </c>
      <c r="BD18" s="25">
        <f t="shared" si="0"/>
        <v>5</v>
      </c>
      <c r="BE18" s="31" t="s">
        <v>93</v>
      </c>
      <c r="BF18" s="31">
        <f t="shared" si="1"/>
        <v>190</v>
      </c>
      <c r="BG18" s="31">
        <v>1</v>
      </c>
      <c r="BH18" s="31">
        <f t="shared" si="2"/>
        <v>185</v>
      </c>
      <c r="BI18" s="31">
        <v>2</v>
      </c>
      <c r="BJ18" s="31">
        <f t="shared" si="3"/>
        <v>182</v>
      </c>
      <c r="BK18" s="31">
        <v>0</v>
      </c>
      <c r="BL18" s="31">
        <f t="shared" si="4"/>
        <v>181</v>
      </c>
      <c r="BM18" s="31">
        <v>0</v>
      </c>
      <c r="BN18" s="31">
        <f t="shared" si="5"/>
        <v>160</v>
      </c>
      <c r="BO18" s="31">
        <v>1</v>
      </c>
      <c r="BP18" s="31">
        <f t="shared" si="6"/>
        <v>898</v>
      </c>
      <c r="BQ18" s="31">
        <f t="shared" si="7"/>
        <v>4</v>
      </c>
    </row>
    <row r="19" spans="1:69">
      <c r="B19" s="3"/>
      <c r="C19" s="3"/>
      <c r="AR19" s="3"/>
      <c r="BD19" s="40"/>
    </row>
    <row r="20" spans="1:69">
      <c r="B20" s="23"/>
      <c r="C20" s="24"/>
      <c r="BD20" s="40"/>
    </row>
    <row r="21" spans="1:69">
      <c r="B21" s="3"/>
      <c r="C21" s="3"/>
      <c r="AR21" s="3"/>
      <c r="BD21" s="40"/>
    </row>
    <row r="22" spans="1:69">
      <c r="B22" s="3"/>
      <c r="C22" s="3"/>
      <c r="AR22" s="3"/>
      <c r="BD22" s="40"/>
    </row>
    <row r="23" spans="1:69">
      <c r="B23" s="3"/>
      <c r="C23" s="3"/>
      <c r="AR23" s="3"/>
      <c r="BD23" s="40"/>
    </row>
    <row r="24" spans="1:69">
      <c r="B24" s="3"/>
      <c r="C24" s="3"/>
      <c r="BD24" s="40"/>
    </row>
    <row r="25" spans="1:69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BD25" s="40"/>
    </row>
    <row r="26" spans="1:69">
      <c r="B26" s="3"/>
      <c r="C26" s="3"/>
      <c r="AR26" s="3"/>
      <c r="BD26" s="40"/>
    </row>
    <row r="27" spans="1:69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BD27" s="40"/>
    </row>
    <row r="28" spans="1:69">
      <c r="B28" s="3"/>
      <c r="C28" s="3"/>
      <c r="AR28" s="3"/>
      <c r="BD28" s="40"/>
    </row>
    <row r="29" spans="1:69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BD29" s="40"/>
    </row>
    <row r="30" spans="1:69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BD30" s="40"/>
    </row>
    <row r="31" spans="1:69">
      <c r="AR31" s="3"/>
      <c r="BD31" s="40"/>
    </row>
    <row r="32" spans="1:69">
      <c r="B32" s="3"/>
      <c r="C32" s="3"/>
      <c r="AR32" s="3"/>
      <c r="BD32" s="40"/>
    </row>
    <row r="33" spans="2:56">
      <c r="B33" s="3"/>
      <c r="C33" s="3"/>
      <c r="AR33" s="3"/>
      <c r="BD33" s="40"/>
    </row>
    <row r="34" spans="2:56">
      <c r="BD34" s="40"/>
    </row>
    <row r="35" spans="2:56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BD35" s="40"/>
    </row>
    <row r="36" spans="2:56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BD36" s="40"/>
    </row>
    <row r="37" spans="2:56">
      <c r="B37" s="3"/>
      <c r="C37" s="3"/>
      <c r="BD37" s="40"/>
    </row>
    <row r="38" spans="2:56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BD38" s="40"/>
    </row>
    <row r="39" spans="2:56">
      <c r="BD39" s="40"/>
    </row>
    <row r="40" spans="2:56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BD40" s="40"/>
    </row>
    <row r="41" spans="2:56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BD41" s="40"/>
    </row>
    <row r="42" spans="2:56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BD42" s="40"/>
    </row>
  </sheetData>
  <sortState ref="A2:BP18">
    <sortCondition ref="BE2:BE18"/>
    <sortCondition descending="1" ref="BP2:BP18"/>
  </sortState>
  <mergeCells count="27">
    <mergeCell ref="BB1:BC1"/>
    <mergeCell ref="AL1:AM1"/>
    <mergeCell ref="AN1:AO1"/>
    <mergeCell ref="AD1:AE1"/>
    <mergeCell ref="AJ1:AK1"/>
    <mergeCell ref="AZ1:BA1"/>
    <mergeCell ref="AV1:AW1"/>
    <mergeCell ref="AX1:AY1"/>
    <mergeCell ref="AT1:AU1"/>
    <mergeCell ref="AR1:AS1"/>
    <mergeCell ref="AF1:AG1"/>
    <mergeCell ref="AH1:AI1"/>
    <mergeCell ref="B1:C1"/>
    <mergeCell ref="D1:E1"/>
    <mergeCell ref="F1:G1"/>
    <mergeCell ref="H1:I1"/>
    <mergeCell ref="J1:K1"/>
    <mergeCell ref="AB1:AC1"/>
    <mergeCell ref="AP1:AQ1"/>
    <mergeCell ref="N1:O1"/>
    <mergeCell ref="L1:M1"/>
    <mergeCell ref="V1:W1"/>
    <mergeCell ref="T1:U1"/>
    <mergeCell ref="Z1:AA1"/>
    <mergeCell ref="P1:Q1"/>
    <mergeCell ref="R1:S1"/>
    <mergeCell ref="X1:Y1"/>
  </mergeCells>
  <pageMargins left="0" right="0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95"/>
  <sheetViews>
    <sheetView workbookViewId="0">
      <pane xSplit="1" ySplit="1" topLeftCell="AK2" activePane="bottomRight" state="frozen"/>
      <selection pane="topRight" activeCell="B1" sqref="B1"/>
      <selection pane="bottomLeft" activeCell="A2" sqref="A2"/>
      <selection pane="bottomRight" activeCell="BR1" sqref="BR1"/>
    </sheetView>
  </sheetViews>
  <sheetFormatPr defaultColWidth="8.85546875" defaultRowHeight="15"/>
  <cols>
    <col min="1" max="1" width="21" style="18" bestFit="1" customWidth="1"/>
    <col min="2" max="2" width="4.7109375" style="1" customWidth="1"/>
    <col min="3" max="3" width="4" style="1" customWidth="1"/>
    <col min="4" max="4" width="4" style="1" bestFit="1" customWidth="1"/>
    <col min="5" max="5" width="3" style="1" customWidth="1"/>
    <col min="6" max="6" width="4" style="6" bestFit="1" customWidth="1"/>
    <col min="7" max="7" width="3.85546875" style="6" customWidth="1"/>
    <col min="8" max="8" width="4" style="1" bestFit="1" customWidth="1"/>
    <col min="9" max="9" width="5.28515625" style="1" customWidth="1"/>
    <col min="10" max="10" width="4" style="6" bestFit="1" customWidth="1"/>
    <col min="11" max="11" width="4.85546875" style="6" customWidth="1"/>
    <col min="12" max="12" width="4" style="1" bestFit="1" customWidth="1"/>
    <col min="13" max="13" width="4.5703125" style="1" customWidth="1"/>
    <col min="14" max="14" width="4" style="1" bestFit="1" customWidth="1"/>
    <col min="15" max="15" width="4.85546875" style="1" customWidth="1"/>
    <col min="16" max="16" width="4" style="6" bestFit="1" customWidth="1"/>
    <col min="17" max="17" width="4.5703125" style="1" customWidth="1"/>
    <col min="18" max="18" width="4" style="1" bestFit="1" customWidth="1"/>
    <col min="19" max="19" width="4.28515625" style="1" customWidth="1"/>
    <col min="20" max="20" width="4" style="1" bestFit="1" customWidth="1"/>
    <col min="21" max="21" width="3.7109375" style="1" customWidth="1"/>
    <col min="22" max="22" width="5.85546875" style="1" customWidth="1"/>
    <col min="23" max="23" width="7" style="1" customWidth="1"/>
    <col min="24" max="24" width="4" style="1" bestFit="1" customWidth="1"/>
    <col min="25" max="25" width="3.42578125" style="1" customWidth="1"/>
    <col min="26" max="26" width="5.140625" style="1" customWidth="1"/>
    <col min="27" max="27" width="4" style="1" customWidth="1"/>
    <col min="28" max="28" width="4" style="1" bestFit="1" customWidth="1"/>
    <col min="29" max="29" width="4.5703125" style="1" customWidth="1"/>
    <col min="30" max="30" width="4" style="6" bestFit="1" customWidth="1"/>
    <col min="31" max="31" width="4.42578125" style="6" customWidth="1"/>
    <col min="32" max="32" width="4" style="6" bestFit="1" customWidth="1"/>
    <col min="33" max="33" width="5.42578125" style="6" customWidth="1"/>
    <col min="34" max="34" width="4" style="6" bestFit="1" customWidth="1"/>
    <col min="35" max="35" width="3.5703125" style="6" customWidth="1"/>
    <col min="36" max="36" width="4" style="6" bestFit="1" customWidth="1"/>
    <col min="37" max="37" width="4.28515625" style="6" customWidth="1"/>
    <col min="38" max="38" width="4.85546875" style="6" customWidth="1"/>
    <col min="39" max="39" width="3.28515625" style="6" customWidth="1"/>
    <col min="40" max="40" width="4" style="6" bestFit="1" customWidth="1"/>
    <col min="41" max="41" width="4" style="6" customWidth="1"/>
    <col min="42" max="42" width="5.42578125" style="6" customWidth="1"/>
    <col min="43" max="43" width="4" style="6" customWidth="1"/>
    <col min="44" max="44" width="4" style="6" bestFit="1" customWidth="1"/>
    <col min="45" max="45" width="3.85546875" style="6" customWidth="1"/>
    <col min="46" max="46" width="4" style="6" bestFit="1" customWidth="1"/>
    <col min="47" max="47" width="5" style="6" customWidth="1"/>
    <col min="48" max="48" width="4" style="6" bestFit="1" customWidth="1"/>
    <col min="49" max="49" width="4.28515625" style="6" customWidth="1"/>
    <col min="50" max="50" width="4" style="1" bestFit="1" customWidth="1"/>
    <col min="51" max="51" width="4.7109375" style="1" customWidth="1"/>
    <col min="52" max="52" width="4" style="1" bestFit="1" customWidth="1"/>
    <col min="53" max="53" width="4.42578125" style="1" customWidth="1"/>
    <col min="54" max="54" width="5.7109375" style="1" customWidth="1"/>
    <col min="55" max="55" width="5" style="1" customWidth="1"/>
    <col min="56" max="56" width="11.5703125" style="11" customWidth="1"/>
    <col min="57" max="57" width="13.28515625" style="1" customWidth="1"/>
    <col min="58" max="58" width="4" style="1" bestFit="1" customWidth="1"/>
    <col min="59" max="59" width="8.85546875" style="1"/>
    <col min="60" max="60" width="4" style="6" bestFit="1" customWidth="1"/>
    <col min="61" max="61" width="8.85546875" style="6"/>
    <col min="62" max="62" width="4" style="6" bestFit="1" customWidth="1"/>
    <col min="63" max="63" width="8.85546875" style="6"/>
    <col min="64" max="64" width="4" style="6" bestFit="1" customWidth="1"/>
    <col min="65" max="65" width="8.85546875" style="6"/>
    <col min="66" max="66" width="4" style="6" bestFit="1" customWidth="1"/>
    <col min="67" max="67" width="8.85546875" style="6"/>
    <col min="68" max="68" width="10" style="6" customWidth="1"/>
    <col min="69" max="69" width="9.5703125" style="6" bestFit="1" customWidth="1"/>
    <col min="70" max="16384" width="8.85546875" style="6"/>
  </cols>
  <sheetData>
    <row r="1" spans="1:69">
      <c r="A1" s="19" t="s">
        <v>1</v>
      </c>
      <c r="B1" s="46" t="s">
        <v>2</v>
      </c>
      <c r="C1" s="47"/>
      <c r="D1" s="46" t="s">
        <v>36</v>
      </c>
      <c r="E1" s="47"/>
      <c r="F1" s="46" t="s">
        <v>47</v>
      </c>
      <c r="G1" s="47"/>
      <c r="H1" s="46" t="s">
        <v>54</v>
      </c>
      <c r="I1" s="47"/>
      <c r="J1" s="46" t="s">
        <v>57</v>
      </c>
      <c r="K1" s="47"/>
      <c r="L1" s="46" t="s">
        <v>58</v>
      </c>
      <c r="M1" s="47"/>
      <c r="N1" s="46" t="s">
        <v>68</v>
      </c>
      <c r="O1" s="47"/>
      <c r="P1" s="46" t="s">
        <v>101</v>
      </c>
      <c r="Q1" s="47"/>
      <c r="R1" s="46" t="s">
        <v>69</v>
      </c>
      <c r="S1" s="47"/>
      <c r="T1" s="46" t="s">
        <v>70</v>
      </c>
      <c r="U1" s="47"/>
      <c r="V1" s="46" t="s">
        <v>72</v>
      </c>
      <c r="W1" s="47"/>
      <c r="X1" s="46" t="s">
        <v>71</v>
      </c>
      <c r="Y1" s="47"/>
      <c r="Z1" s="46" t="s">
        <v>75</v>
      </c>
      <c r="AA1" s="47"/>
      <c r="AB1" s="46" t="s">
        <v>73</v>
      </c>
      <c r="AC1" s="47"/>
      <c r="AD1" s="46" t="s">
        <v>76</v>
      </c>
      <c r="AE1" s="47"/>
      <c r="AF1" s="46" t="s">
        <v>88</v>
      </c>
      <c r="AG1" s="47"/>
      <c r="AH1" s="46" t="s">
        <v>77</v>
      </c>
      <c r="AI1" s="47"/>
      <c r="AJ1" s="46" t="s">
        <v>79</v>
      </c>
      <c r="AK1" s="47"/>
      <c r="AL1" s="46" t="s">
        <v>102</v>
      </c>
      <c r="AM1" s="47"/>
      <c r="AN1" s="46" t="s">
        <v>81</v>
      </c>
      <c r="AO1" s="47"/>
      <c r="AP1" s="46" t="s">
        <v>82</v>
      </c>
      <c r="AQ1" s="47"/>
      <c r="AR1" s="46" t="s">
        <v>83</v>
      </c>
      <c r="AS1" s="47"/>
      <c r="AT1" s="46" t="s">
        <v>85</v>
      </c>
      <c r="AU1" s="47"/>
      <c r="AV1" s="46" t="s">
        <v>86</v>
      </c>
      <c r="AW1" s="47"/>
      <c r="AX1" s="46" t="s">
        <v>47</v>
      </c>
      <c r="AY1" s="47"/>
      <c r="AZ1" s="46" t="s">
        <v>102</v>
      </c>
      <c r="BA1" s="47"/>
      <c r="BB1" s="46" t="s">
        <v>87</v>
      </c>
      <c r="BC1" s="47"/>
      <c r="BD1" s="10" t="s">
        <v>100</v>
      </c>
      <c r="BE1" s="9" t="s">
        <v>94</v>
      </c>
      <c r="BF1" s="9">
        <v>1</v>
      </c>
      <c r="BG1" s="9" t="s">
        <v>97</v>
      </c>
      <c r="BH1" s="7">
        <v>2</v>
      </c>
      <c r="BI1" s="7" t="s">
        <v>97</v>
      </c>
      <c r="BJ1" s="7">
        <v>3</v>
      </c>
      <c r="BK1" s="7" t="s">
        <v>97</v>
      </c>
      <c r="BL1" s="7">
        <v>4</v>
      </c>
      <c r="BM1" s="7" t="s">
        <v>97</v>
      </c>
      <c r="BN1" s="33">
        <v>5</v>
      </c>
      <c r="BO1" s="8" t="s">
        <v>97</v>
      </c>
      <c r="BP1" s="8" t="s">
        <v>106</v>
      </c>
      <c r="BQ1" s="8" t="s">
        <v>108</v>
      </c>
    </row>
    <row r="2" spans="1:69">
      <c r="A2" s="26" t="s">
        <v>12</v>
      </c>
      <c r="B2" s="27">
        <v>193</v>
      </c>
      <c r="C2" s="27">
        <v>2</v>
      </c>
      <c r="D2" s="27"/>
      <c r="E2" s="27"/>
      <c r="F2" s="27">
        <v>197</v>
      </c>
      <c r="G2" s="27">
        <v>5</v>
      </c>
      <c r="H2" s="27"/>
      <c r="I2" s="27"/>
      <c r="J2" s="27"/>
      <c r="K2" s="27"/>
      <c r="L2" s="27">
        <v>192</v>
      </c>
      <c r="M2" s="27">
        <v>2</v>
      </c>
      <c r="N2" s="27"/>
      <c r="O2" s="27"/>
      <c r="P2" s="27"/>
      <c r="Q2" s="27"/>
      <c r="R2" s="27"/>
      <c r="S2" s="27"/>
      <c r="T2" s="27">
        <v>198</v>
      </c>
      <c r="U2" s="27">
        <v>9</v>
      </c>
      <c r="V2" s="27"/>
      <c r="W2" s="27"/>
      <c r="X2" s="27">
        <v>194</v>
      </c>
      <c r="Y2" s="27">
        <v>1</v>
      </c>
      <c r="Z2" s="27"/>
      <c r="AA2" s="27"/>
      <c r="AB2" s="27">
        <v>189</v>
      </c>
      <c r="AC2" s="27">
        <v>2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>
        <v>186</v>
      </c>
      <c r="AQ2" s="27">
        <v>2</v>
      </c>
      <c r="AR2" s="27"/>
      <c r="AS2" s="27"/>
      <c r="AT2" s="27"/>
      <c r="AU2" s="27"/>
      <c r="AV2" s="27"/>
      <c r="AW2" s="27"/>
      <c r="AX2" s="27">
        <v>198</v>
      </c>
      <c r="AY2" s="27">
        <v>4</v>
      </c>
      <c r="AZ2" s="27"/>
      <c r="BA2" s="27"/>
      <c r="BB2" s="27"/>
      <c r="BC2" s="27"/>
      <c r="BD2" s="22">
        <f t="shared" ref="BD2:BD26" si="0">COUNTA(B2:BC2)/2</f>
        <v>8</v>
      </c>
      <c r="BE2" s="27" t="s">
        <v>92</v>
      </c>
      <c r="BF2" s="27">
        <f t="shared" ref="BF2:BF26" si="1">LARGE($B2:$BC2,1)</f>
        <v>198</v>
      </c>
      <c r="BG2" s="27">
        <v>9</v>
      </c>
      <c r="BH2" s="27">
        <f t="shared" ref="BH2:BH26" si="2">LARGE($B2:$BC2,2)</f>
        <v>198</v>
      </c>
      <c r="BI2" s="27">
        <v>4</v>
      </c>
      <c r="BJ2" s="27">
        <f t="shared" ref="BJ2:BJ26" si="3">LARGE($B2:$BC2,3)</f>
        <v>197</v>
      </c>
      <c r="BK2" s="27">
        <v>5</v>
      </c>
      <c r="BL2" s="27">
        <f t="shared" ref="BL2:BL26" si="4">LARGE($B2:$BC2,4)</f>
        <v>194</v>
      </c>
      <c r="BM2" s="27">
        <v>1</v>
      </c>
      <c r="BN2" s="27">
        <f t="shared" ref="BN2:BN26" si="5">LARGE($B2:$BC2,5)</f>
        <v>193</v>
      </c>
      <c r="BO2" s="15">
        <v>2</v>
      </c>
      <c r="BP2" s="15">
        <f>BF2+BH2+BJ2+BL2+BN2</f>
        <v>980</v>
      </c>
      <c r="BQ2" s="15">
        <f>BG2+BI2+BK2+BM2+BO2</f>
        <v>21</v>
      </c>
    </row>
    <row r="3" spans="1:69">
      <c r="A3" s="26" t="s">
        <v>11</v>
      </c>
      <c r="B3" s="27">
        <v>193</v>
      </c>
      <c r="C3" s="27">
        <v>3</v>
      </c>
      <c r="D3" s="27"/>
      <c r="E3" s="27"/>
      <c r="F3" s="27">
        <v>183</v>
      </c>
      <c r="G3" s="27">
        <v>1</v>
      </c>
      <c r="H3" s="27"/>
      <c r="I3" s="27"/>
      <c r="J3" s="27"/>
      <c r="K3" s="27"/>
      <c r="L3" s="27">
        <v>192</v>
      </c>
      <c r="M3" s="27">
        <v>1</v>
      </c>
      <c r="N3" s="27"/>
      <c r="O3" s="27"/>
      <c r="P3" s="27"/>
      <c r="Q3" s="27"/>
      <c r="R3" s="27"/>
      <c r="S3" s="27"/>
      <c r="T3" s="27">
        <v>190</v>
      </c>
      <c r="U3" s="27">
        <v>1</v>
      </c>
      <c r="V3" s="27"/>
      <c r="W3" s="27"/>
      <c r="X3" s="27">
        <v>188</v>
      </c>
      <c r="Y3" s="27">
        <v>1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>
        <v>183</v>
      </c>
      <c r="AK3" s="27">
        <v>1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>
        <v>189</v>
      </c>
      <c r="AY3" s="27">
        <v>1</v>
      </c>
      <c r="AZ3" s="27"/>
      <c r="BA3" s="27"/>
      <c r="BB3" s="27"/>
      <c r="BC3" s="27"/>
      <c r="BD3" s="22">
        <f t="shared" si="0"/>
        <v>7</v>
      </c>
      <c r="BE3" s="27" t="s">
        <v>92</v>
      </c>
      <c r="BF3" s="27">
        <f t="shared" si="1"/>
        <v>193</v>
      </c>
      <c r="BG3" s="27">
        <v>3</v>
      </c>
      <c r="BH3" s="27">
        <f t="shared" si="2"/>
        <v>192</v>
      </c>
      <c r="BI3" s="27">
        <v>1</v>
      </c>
      <c r="BJ3" s="27">
        <f t="shared" si="3"/>
        <v>190</v>
      </c>
      <c r="BK3" s="27">
        <v>1</v>
      </c>
      <c r="BL3" s="27">
        <f t="shared" si="4"/>
        <v>189</v>
      </c>
      <c r="BM3" s="27">
        <v>1</v>
      </c>
      <c r="BN3" s="27">
        <f t="shared" si="5"/>
        <v>188</v>
      </c>
      <c r="BO3" s="15">
        <v>1</v>
      </c>
      <c r="BP3" s="15">
        <f t="shared" ref="BP3:BP26" si="6">BF3+BH3+BJ3+BL3+BN3</f>
        <v>952</v>
      </c>
      <c r="BQ3" s="15">
        <f t="shared" ref="BQ3:BQ26" si="7">BG3+BI3+BK3+BM3+BO3</f>
        <v>7</v>
      </c>
    </row>
    <row r="4" spans="1:69">
      <c r="A4" s="26" t="s">
        <v>18</v>
      </c>
      <c r="B4" s="27"/>
      <c r="C4" s="27"/>
      <c r="D4" s="27">
        <v>189</v>
      </c>
      <c r="E4" s="27">
        <v>4</v>
      </c>
      <c r="F4" s="27">
        <v>189</v>
      </c>
      <c r="G4" s="27">
        <v>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>
        <v>199</v>
      </c>
      <c r="U4" s="27">
        <v>4</v>
      </c>
      <c r="V4" s="27"/>
      <c r="W4" s="27"/>
      <c r="X4" s="27">
        <v>182</v>
      </c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>
        <v>142</v>
      </c>
      <c r="AY4" s="27">
        <v>0</v>
      </c>
      <c r="AZ4" s="27"/>
      <c r="BA4" s="27"/>
      <c r="BB4" s="27">
        <v>192</v>
      </c>
      <c r="BC4" s="27">
        <v>0</v>
      </c>
      <c r="BD4" s="22">
        <f t="shared" si="0"/>
        <v>6</v>
      </c>
      <c r="BE4" s="27" t="s">
        <v>92</v>
      </c>
      <c r="BF4" s="27">
        <f t="shared" si="1"/>
        <v>199</v>
      </c>
      <c r="BG4" s="27">
        <v>4</v>
      </c>
      <c r="BH4" s="27">
        <f t="shared" si="2"/>
        <v>192</v>
      </c>
      <c r="BI4" s="27">
        <v>0</v>
      </c>
      <c r="BJ4" s="27">
        <f t="shared" si="3"/>
        <v>189</v>
      </c>
      <c r="BK4" s="27">
        <v>4</v>
      </c>
      <c r="BL4" s="27">
        <f t="shared" si="4"/>
        <v>189</v>
      </c>
      <c r="BM4" s="27">
        <v>3</v>
      </c>
      <c r="BN4" s="27">
        <f t="shared" si="5"/>
        <v>182</v>
      </c>
      <c r="BO4" s="15">
        <v>1</v>
      </c>
      <c r="BP4" s="15">
        <f t="shared" si="6"/>
        <v>951</v>
      </c>
      <c r="BQ4" s="15">
        <f t="shared" si="7"/>
        <v>12</v>
      </c>
    </row>
    <row r="5" spans="1:69">
      <c r="A5" s="30" t="s">
        <v>35</v>
      </c>
      <c r="B5" s="31"/>
      <c r="C5" s="31"/>
      <c r="D5" s="31"/>
      <c r="E5" s="31"/>
      <c r="F5" s="31">
        <v>188</v>
      </c>
      <c r="G5" s="31">
        <v>2</v>
      </c>
      <c r="H5" s="31"/>
      <c r="I5" s="31"/>
      <c r="J5" s="31"/>
      <c r="K5" s="31"/>
      <c r="L5" s="31">
        <v>197</v>
      </c>
      <c r="M5" s="31">
        <v>4</v>
      </c>
      <c r="N5" s="31"/>
      <c r="O5" s="31"/>
      <c r="P5" s="31">
        <v>194</v>
      </c>
      <c r="Q5" s="31">
        <v>5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>
        <v>193</v>
      </c>
      <c r="AE5" s="31">
        <v>3</v>
      </c>
      <c r="AF5" s="31">
        <v>194</v>
      </c>
      <c r="AG5" s="31">
        <v>3</v>
      </c>
      <c r="AH5" s="31"/>
      <c r="AI5" s="31"/>
      <c r="AJ5" s="31"/>
      <c r="AK5" s="31"/>
      <c r="AL5" s="31"/>
      <c r="AM5" s="31"/>
      <c r="AN5" s="31">
        <v>192</v>
      </c>
      <c r="AO5" s="31">
        <v>4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>
        <v>189</v>
      </c>
      <c r="BC5" s="31">
        <v>1</v>
      </c>
      <c r="BD5" s="22">
        <f t="shared" si="0"/>
        <v>7</v>
      </c>
      <c r="BE5" s="31" t="s">
        <v>93</v>
      </c>
      <c r="BF5" s="31">
        <f t="shared" si="1"/>
        <v>197</v>
      </c>
      <c r="BG5" s="31">
        <v>4</v>
      </c>
      <c r="BH5" s="31">
        <f t="shared" si="2"/>
        <v>194</v>
      </c>
      <c r="BI5" s="31">
        <v>5</v>
      </c>
      <c r="BJ5" s="31">
        <f t="shared" si="3"/>
        <v>194</v>
      </c>
      <c r="BK5" s="31">
        <v>3</v>
      </c>
      <c r="BL5" s="31">
        <f t="shared" si="4"/>
        <v>193</v>
      </c>
      <c r="BM5" s="31">
        <v>3</v>
      </c>
      <c r="BN5" s="31">
        <f t="shared" si="5"/>
        <v>192</v>
      </c>
      <c r="BO5" s="16">
        <v>4</v>
      </c>
      <c r="BP5" s="16">
        <f t="shared" si="6"/>
        <v>970</v>
      </c>
      <c r="BQ5" s="16">
        <f t="shared" si="7"/>
        <v>19</v>
      </c>
    </row>
    <row r="6" spans="1:69">
      <c r="A6" s="30" t="s">
        <v>15</v>
      </c>
      <c r="B6" s="31">
        <v>190</v>
      </c>
      <c r="C6" s="31">
        <v>1</v>
      </c>
      <c r="D6" s="31"/>
      <c r="E6" s="31"/>
      <c r="F6" s="31"/>
      <c r="G6" s="31"/>
      <c r="H6" s="31"/>
      <c r="I6" s="31"/>
      <c r="J6" s="31"/>
      <c r="K6" s="31"/>
      <c r="L6" s="31">
        <v>195</v>
      </c>
      <c r="M6" s="31">
        <v>1</v>
      </c>
      <c r="N6" s="31"/>
      <c r="O6" s="31"/>
      <c r="P6" s="31">
        <v>191</v>
      </c>
      <c r="Q6" s="31">
        <v>2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>
        <v>190</v>
      </c>
      <c r="AE6" s="31">
        <v>2</v>
      </c>
      <c r="AF6" s="31">
        <v>190</v>
      </c>
      <c r="AG6" s="31">
        <v>2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22">
        <f t="shared" si="0"/>
        <v>5</v>
      </c>
      <c r="BE6" s="31" t="s">
        <v>93</v>
      </c>
      <c r="BF6" s="31">
        <f t="shared" si="1"/>
        <v>195</v>
      </c>
      <c r="BG6" s="31">
        <v>1</v>
      </c>
      <c r="BH6" s="31">
        <f t="shared" si="2"/>
        <v>191</v>
      </c>
      <c r="BI6" s="31">
        <v>2</v>
      </c>
      <c r="BJ6" s="31">
        <f t="shared" si="3"/>
        <v>190</v>
      </c>
      <c r="BK6" s="31">
        <v>2</v>
      </c>
      <c r="BL6" s="31">
        <f t="shared" si="4"/>
        <v>190</v>
      </c>
      <c r="BM6" s="31">
        <v>2</v>
      </c>
      <c r="BN6" s="31">
        <f t="shared" si="5"/>
        <v>190</v>
      </c>
      <c r="BO6" s="16">
        <v>1</v>
      </c>
      <c r="BP6" s="16">
        <f t="shared" si="6"/>
        <v>956</v>
      </c>
      <c r="BQ6" s="16">
        <f t="shared" si="7"/>
        <v>8</v>
      </c>
    </row>
    <row r="7" spans="1:69">
      <c r="A7" s="30" t="s">
        <v>14</v>
      </c>
      <c r="B7" s="31">
        <v>191</v>
      </c>
      <c r="C7" s="31">
        <v>0</v>
      </c>
      <c r="D7" s="31"/>
      <c r="E7" s="31"/>
      <c r="F7" s="31"/>
      <c r="G7" s="31"/>
      <c r="H7" s="31"/>
      <c r="I7" s="31"/>
      <c r="J7" s="31"/>
      <c r="K7" s="31"/>
      <c r="L7" s="31">
        <v>192</v>
      </c>
      <c r="M7" s="31">
        <v>4</v>
      </c>
      <c r="N7" s="31"/>
      <c r="O7" s="31"/>
      <c r="P7" s="31">
        <v>183</v>
      </c>
      <c r="Q7" s="31">
        <v>1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>
        <v>187</v>
      </c>
      <c r="AE7" s="31">
        <v>1</v>
      </c>
      <c r="AF7" s="31">
        <v>191</v>
      </c>
      <c r="AG7" s="31">
        <v>1</v>
      </c>
      <c r="AH7" s="31"/>
      <c r="AI7" s="31"/>
      <c r="AJ7" s="31"/>
      <c r="AK7" s="31"/>
      <c r="AL7" s="31"/>
      <c r="AM7" s="31"/>
      <c r="AN7" s="31">
        <v>192</v>
      </c>
      <c r="AO7" s="31">
        <v>1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>
        <v>188</v>
      </c>
      <c r="BC7" s="31">
        <v>0</v>
      </c>
      <c r="BD7" s="22">
        <f t="shared" si="0"/>
        <v>7</v>
      </c>
      <c r="BE7" s="31" t="s">
        <v>93</v>
      </c>
      <c r="BF7" s="31">
        <f t="shared" si="1"/>
        <v>192</v>
      </c>
      <c r="BG7" s="31">
        <v>4</v>
      </c>
      <c r="BH7" s="31">
        <f t="shared" si="2"/>
        <v>192</v>
      </c>
      <c r="BI7" s="31">
        <v>1</v>
      </c>
      <c r="BJ7" s="31">
        <f t="shared" si="3"/>
        <v>191</v>
      </c>
      <c r="BK7" s="31">
        <v>1</v>
      </c>
      <c r="BL7" s="31">
        <f t="shared" si="4"/>
        <v>191</v>
      </c>
      <c r="BM7" s="31">
        <v>0</v>
      </c>
      <c r="BN7" s="31">
        <f t="shared" si="5"/>
        <v>188</v>
      </c>
      <c r="BO7" s="16">
        <v>0</v>
      </c>
      <c r="BP7" s="16">
        <f t="shared" si="6"/>
        <v>954</v>
      </c>
      <c r="BQ7" s="16">
        <f t="shared" si="7"/>
        <v>6</v>
      </c>
    </row>
    <row r="8" spans="1:69">
      <c r="A8" s="30" t="s">
        <v>64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>
        <v>188</v>
      </c>
      <c r="M8" s="31">
        <v>1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>
        <v>192</v>
      </c>
      <c r="AE8" s="31">
        <v>0</v>
      </c>
      <c r="AF8" s="31">
        <v>191</v>
      </c>
      <c r="AG8" s="31">
        <v>1</v>
      </c>
      <c r="AH8" s="31"/>
      <c r="AI8" s="31"/>
      <c r="AJ8" s="31"/>
      <c r="AK8" s="31"/>
      <c r="AL8" s="31"/>
      <c r="AM8" s="31"/>
      <c r="AN8" s="31">
        <v>190</v>
      </c>
      <c r="AO8" s="31">
        <v>1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>
        <v>193</v>
      </c>
      <c r="BC8" s="31">
        <v>0</v>
      </c>
      <c r="BD8" s="22">
        <f t="shared" si="0"/>
        <v>5</v>
      </c>
      <c r="BE8" s="31" t="s">
        <v>93</v>
      </c>
      <c r="BF8" s="31">
        <f t="shared" si="1"/>
        <v>193</v>
      </c>
      <c r="BG8" s="31">
        <v>0</v>
      </c>
      <c r="BH8" s="31">
        <f t="shared" si="2"/>
        <v>192</v>
      </c>
      <c r="BI8" s="31">
        <v>0</v>
      </c>
      <c r="BJ8" s="31">
        <f t="shared" si="3"/>
        <v>191</v>
      </c>
      <c r="BK8" s="31">
        <v>1</v>
      </c>
      <c r="BL8" s="31">
        <f t="shared" si="4"/>
        <v>190</v>
      </c>
      <c r="BM8" s="31">
        <v>1</v>
      </c>
      <c r="BN8" s="31">
        <f t="shared" si="5"/>
        <v>188</v>
      </c>
      <c r="BO8" s="16">
        <v>1</v>
      </c>
      <c r="BP8" s="16">
        <f t="shared" si="6"/>
        <v>954</v>
      </c>
      <c r="BQ8" s="16">
        <f t="shared" si="7"/>
        <v>3</v>
      </c>
    </row>
    <row r="9" spans="1:69">
      <c r="A9" s="30" t="s">
        <v>63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>
        <v>189</v>
      </c>
      <c r="M9" s="31">
        <v>3</v>
      </c>
      <c r="N9" s="31"/>
      <c r="O9" s="31"/>
      <c r="P9" s="31">
        <v>185</v>
      </c>
      <c r="Q9" s="31">
        <v>0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>
        <v>190</v>
      </c>
      <c r="AE9" s="31">
        <v>2</v>
      </c>
      <c r="AF9" s="31">
        <v>192</v>
      </c>
      <c r="AG9" s="31">
        <v>2</v>
      </c>
      <c r="AH9" s="31"/>
      <c r="AI9" s="31"/>
      <c r="AJ9" s="31"/>
      <c r="AK9" s="31"/>
      <c r="AL9" s="31"/>
      <c r="AM9" s="31"/>
      <c r="AN9" s="31">
        <v>179</v>
      </c>
      <c r="AO9" s="31">
        <v>0</v>
      </c>
      <c r="AP9" s="31"/>
      <c r="AQ9" s="31"/>
      <c r="AR9" s="31"/>
      <c r="AS9" s="31"/>
      <c r="AT9" s="31"/>
      <c r="AU9" s="31"/>
      <c r="AV9" s="31"/>
      <c r="AW9" s="31"/>
      <c r="AX9" s="31">
        <v>190</v>
      </c>
      <c r="AY9" s="31">
        <v>1</v>
      </c>
      <c r="AZ9" s="31"/>
      <c r="BA9" s="31"/>
      <c r="BB9" s="31">
        <v>192</v>
      </c>
      <c r="BC9" s="31">
        <v>2</v>
      </c>
      <c r="BD9" s="22">
        <f t="shared" si="0"/>
        <v>7</v>
      </c>
      <c r="BE9" s="31" t="s">
        <v>93</v>
      </c>
      <c r="BF9" s="31">
        <f t="shared" si="1"/>
        <v>192</v>
      </c>
      <c r="BG9" s="31">
        <v>2</v>
      </c>
      <c r="BH9" s="31">
        <f t="shared" si="2"/>
        <v>192</v>
      </c>
      <c r="BI9" s="31">
        <v>2</v>
      </c>
      <c r="BJ9" s="31">
        <f t="shared" si="3"/>
        <v>190</v>
      </c>
      <c r="BK9" s="31">
        <v>2</v>
      </c>
      <c r="BL9" s="31">
        <f t="shared" si="4"/>
        <v>190</v>
      </c>
      <c r="BM9" s="31">
        <v>1</v>
      </c>
      <c r="BN9" s="31">
        <f t="shared" si="5"/>
        <v>189</v>
      </c>
      <c r="BO9" s="16">
        <v>3</v>
      </c>
      <c r="BP9" s="16">
        <f t="shared" si="6"/>
        <v>953</v>
      </c>
      <c r="BQ9" s="16">
        <f t="shared" si="7"/>
        <v>10</v>
      </c>
    </row>
    <row r="10" spans="1:69">
      <c r="A10" s="30" t="s">
        <v>5</v>
      </c>
      <c r="B10" s="31">
        <v>189</v>
      </c>
      <c r="C10" s="31">
        <v>3</v>
      </c>
      <c r="D10" s="31"/>
      <c r="E10" s="31"/>
      <c r="F10" s="31">
        <v>186</v>
      </c>
      <c r="G10" s="31">
        <v>0</v>
      </c>
      <c r="H10" s="31"/>
      <c r="I10" s="31"/>
      <c r="J10" s="31"/>
      <c r="K10" s="31"/>
      <c r="L10" s="31">
        <v>188</v>
      </c>
      <c r="M10" s="31">
        <v>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>
        <v>182</v>
      </c>
      <c r="AO10" s="31">
        <v>0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>
        <v>193</v>
      </c>
      <c r="BC10" s="31">
        <v>2</v>
      </c>
      <c r="BD10" s="22">
        <f t="shared" si="0"/>
        <v>5</v>
      </c>
      <c r="BE10" s="31" t="s">
        <v>93</v>
      </c>
      <c r="BF10" s="31">
        <f t="shared" si="1"/>
        <v>193</v>
      </c>
      <c r="BG10" s="31">
        <v>2</v>
      </c>
      <c r="BH10" s="31">
        <f t="shared" si="2"/>
        <v>189</v>
      </c>
      <c r="BI10" s="31">
        <v>3</v>
      </c>
      <c r="BJ10" s="31">
        <f t="shared" si="3"/>
        <v>188</v>
      </c>
      <c r="BK10" s="31">
        <v>1</v>
      </c>
      <c r="BL10" s="31">
        <f t="shared" si="4"/>
        <v>186</v>
      </c>
      <c r="BM10" s="31">
        <v>0</v>
      </c>
      <c r="BN10" s="31">
        <f t="shared" si="5"/>
        <v>182</v>
      </c>
      <c r="BO10" s="16">
        <v>0</v>
      </c>
      <c r="BP10" s="16">
        <f t="shared" si="6"/>
        <v>938</v>
      </c>
      <c r="BQ10" s="16">
        <f t="shared" si="7"/>
        <v>6</v>
      </c>
    </row>
    <row r="11" spans="1:69">
      <c r="A11" s="30" t="s">
        <v>66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>
        <v>166</v>
      </c>
      <c r="M11" s="31">
        <v>0</v>
      </c>
      <c r="N11" s="31"/>
      <c r="O11" s="31"/>
      <c r="P11" s="31">
        <v>175</v>
      </c>
      <c r="Q11" s="31">
        <v>1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>
        <v>181</v>
      </c>
      <c r="AE11" s="31">
        <v>0</v>
      </c>
      <c r="AF11" s="31">
        <v>184</v>
      </c>
      <c r="AG11" s="31">
        <v>1</v>
      </c>
      <c r="AH11" s="31"/>
      <c r="AI11" s="31"/>
      <c r="AJ11" s="31"/>
      <c r="AK11" s="31"/>
      <c r="AL11" s="31"/>
      <c r="AM11" s="31"/>
      <c r="AN11" s="31">
        <v>163</v>
      </c>
      <c r="AO11" s="31">
        <v>1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22">
        <f t="shared" si="0"/>
        <v>5</v>
      </c>
      <c r="BE11" s="31" t="s">
        <v>93</v>
      </c>
      <c r="BF11" s="31">
        <f t="shared" si="1"/>
        <v>184</v>
      </c>
      <c r="BG11" s="31">
        <v>1</v>
      </c>
      <c r="BH11" s="31">
        <f t="shared" si="2"/>
        <v>181</v>
      </c>
      <c r="BI11" s="31">
        <v>0</v>
      </c>
      <c r="BJ11" s="31">
        <f t="shared" si="3"/>
        <v>175</v>
      </c>
      <c r="BK11" s="31">
        <v>1</v>
      </c>
      <c r="BL11" s="31">
        <f t="shared" si="4"/>
        <v>166</v>
      </c>
      <c r="BM11" s="31">
        <v>1</v>
      </c>
      <c r="BN11" s="31">
        <f t="shared" si="5"/>
        <v>163</v>
      </c>
      <c r="BO11" s="16">
        <v>0</v>
      </c>
      <c r="BP11" s="16">
        <f t="shared" si="6"/>
        <v>869</v>
      </c>
      <c r="BQ11" s="16">
        <f t="shared" si="7"/>
        <v>3</v>
      </c>
    </row>
    <row r="12" spans="1:69">
      <c r="A12" s="30" t="s">
        <v>65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>
        <v>184</v>
      </c>
      <c r="M12" s="31">
        <v>0</v>
      </c>
      <c r="N12" s="31"/>
      <c r="O12" s="31"/>
      <c r="P12" s="31">
        <v>181</v>
      </c>
      <c r="Q12" s="31">
        <v>0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>
        <v>139</v>
      </c>
      <c r="AE12" s="31">
        <v>0</v>
      </c>
      <c r="AF12" s="31">
        <v>146</v>
      </c>
      <c r="AG12" s="31">
        <v>0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>
        <v>190</v>
      </c>
      <c r="BC12" s="31">
        <v>1</v>
      </c>
      <c r="BD12" s="22">
        <f t="shared" si="0"/>
        <v>5</v>
      </c>
      <c r="BE12" s="31" t="s">
        <v>93</v>
      </c>
      <c r="BF12" s="31">
        <f t="shared" si="1"/>
        <v>190</v>
      </c>
      <c r="BG12" s="31">
        <v>1</v>
      </c>
      <c r="BH12" s="31">
        <f t="shared" si="2"/>
        <v>184</v>
      </c>
      <c r="BI12" s="31">
        <v>0</v>
      </c>
      <c r="BJ12" s="31">
        <f t="shared" si="3"/>
        <v>181</v>
      </c>
      <c r="BK12" s="31">
        <v>0</v>
      </c>
      <c r="BL12" s="31">
        <f t="shared" si="4"/>
        <v>146</v>
      </c>
      <c r="BM12" s="31">
        <v>0</v>
      </c>
      <c r="BN12" s="31">
        <f t="shared" si="5"/>
        <v>139</v>
      </c>
      <c r="BO12" s="16">
        <v>0</v>
      </c>
      <c r="BP12" s="16">
        <f t="shared" si="6"/>
        <v>840</v>
      </c>
      <c r="BQ12" s="16">
        <f t="shared" si="7"/>
        <v>1</v>
      </c>
    </row>
    <row r="13" spans="1:69">
      <c r="A13" s="30" t="s">
        <v>67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>
        <v>127</v>
      </c>
      <c r="M13" s="31">
        <v>0</v>
      </c>
      <c r="N13" s="31"/>
      <c r="O13" s="31"/>
      <c r="P13" s="31">
        <v>170</v>
      </c>
      <c r="Q13" s="31">
        <v>0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>
        <v>156</v>
      </c>
      <c r="AE13" s="31">
        <v>2</v>
      </c>
      <c r="AF13" s="31">
        <v>182</v>
      </c>
      <c r="AG13" s="31">
        <v>2</v>
      </c>
      <c r="AH13" s="31"/>
      <c r="AI13" s="31"/>
      <c r="AJ13" s="31"/>
      <c r="AK13" s="31"/>
      <c r="AL13" s="31"/>
      <c r="AM13" s="31"/>
      <c r="AN13" s="31">
        <v>158</v>
      </c>
      <c r="AO13" s="31">
        <v>0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22">
        <f t="shared" si="0"/>
        <v>5</v>
      </c>
      <c r="BE13" s="31" t="s">
        <v>93</v>
      </c>
      <c r="BF13" s="31">
        <f t="shared" si="1"/>
        <v>182</v>
      </c>
      <c r="BG13" s="31">
        <v>2</v>
      </c>
      <c r="BH13" s="31">
        <f t="shared" si="2"/>
        <v>170</v>
      </c>
      <c r="BI13" s="31">
        <v>0</v>
      </c>
      <c r="BJ13" s="31">
        <f t="shared" si="3"/>
        <v>158</v>
      </c>
      <c r="BK13" s="31">
        <v>0</v>
      </c>
      <c r="BL13" s="31">
        <f t="shared" si="4"/>
        <v>156</v>
      </c>
      <c r="BM13" s="31">
        <v>2</v>
      </c>
      <c r="BN13" s="31">
        <f t="shared" si="5"/>
        <v>127</v>
      </c>
      <c r="BO13" s="16">
        <v>0</v>
      </c>
      <c r="BP13" s="16">
        <f t="shared" si="6"/>
        <v>793</v>
      </c>
      <c r="BQ13" s="16">
        <f t="shared" si="7"/>
        <v>4</v>
      </c>
    </row>
    <row r="14" spans="1:69">
      <c r="A14" s="28" t="s">
        <v>40</v>
      </c>
      <c r="B14" s="29"/>
      <c r="C14" s="29"/>
      <c r="D14" s="29">
        <v>182</v>
      </c>
      <c r="E14" s="29">
        <v>1</v>
      </c>
      <c r="F14" s="29">
        <v>194</v>
      </c>
      <c r="G14" s="29">
        <v>2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>
        <v>190</v>
      </c>
      <c r="W14" s="29">
        <v>1</v>
      </c>
      <c r="X14" s="29"/>
      <c r="Y14" s="29"/>
      <c r="Z14" s="29">
        <v>193</v>
      </c>
      <c r="AA14" s="29">
        <v>3</v>
      </c>
      <c r="AB14" s="29">
        <v>197</v>
      </c>
      <c r="AC14" s="29">
        <v>5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>
        <v>187</v>
      </c>
      <c r="AU14" s="29">
        <v>2</v>
      </c>
      <c r="AV14" s="29"/>
      <c r="AW14" s="29"/>
      <c r="AX14" s="29"/>
      <c r="AY14" s="29"/>
      <c r="AZ14" s="29"/>
      <c r="BA14" s="29"/>
      <c r="BB14" s="29"/>
      <c r="BC14" s="29"/>
      <c r="BD14" s="22">
        <f t="shared" si="0"/>
        <v>6</v>
      </c>
      <c r="BE14" s="29" t="s">
        <v>91</v>
      </c>
      <c r="BF14" s="29">
        <f t="shared" si="1"/>
        <v>197</v>
      </c>
      <c r="BG14" s="29">
        <v>5</v>
      </c>
      <c r="BH14" s="29">
        <f t="shared" si="2"/>
        <v>194</v>
      </c>
      <c r="BI14" s="29">
        <v>2</v>
      </c>
      <c r="BJ14" s="29">
        <f t="shared" si="3"/>
        <v>193</v>
      </c>
      <c r="BK14" s="29">
        <v>3</v>
      </c>
      <c r="BL14" s="29">
        <f t="shared" si="4"/>
        <v>190</v>
      </c>
      <c r="BM14" s="29">
        <v>1</v>
      </c>
      <c r="BN14" s="29">
        <f t="shared" si="5"/>
        <v>187</v>
      </c>
      <c r="BO14" s="17">
        <v>2</v>
      </c>
      <c r="BP14" s="17">
        <f t="shared" si="6"/>
        <v>961</v>
      </c>
      <c r="BQ14" s="17">
        <f t="shared" si="7"/>
        <v>13</v>
      </c>
    </row>
    <row r="15" spans="1:69">
      <c r="A15" s="28" t="s">
        <v>42</v>
      </c>
      <c r="B15" s="29"/>
      <c r="C15" s="29"/>
      <c r="D15" s="29">
        <v>179</v>
      </c>
      <c r="E15" s="29">
        <v>0</v>
      </c>
      <c r="F15" s="29"/>
      <c r="G15" s="29"/>
      <c r="H15" s="29">
        <v>192</v>
      </c>
      <c r="I15" s="29">
        <v>1</v>
      </c>
      <c r="J15" s="29">
        <v>187</v>
      </c>
      <c r="K15" s="29">
        <v>0</v>
      </c>
      <c r="L15" s="29"/>
      <c r="M15" s="29"/>
      <c r="N15" s="29">
        <v>190</v>
      </c>
      <c r="O15" s="29">
        <v>1</v>
      </c>
      <c r="P15" s="29"/>
      <c r="Q15" s="29"/>
      <c r="R15" s="29">
        <v>188</v>
      </c>
      <c r="S15" s="29">
        <v>2</v>
      </c>
      <c r="T15" s="29"/>
      <c r="U15" s="29"/>
      <c r="V15" s="29">
        <v>188</v>
      </c>
      <c r="W15" s="29">
        <v>1</v>
      </c>
      <c r="X15" s="29"/>
      <c r="Y15" s="29"/>
      <c r="Z15" s="29">
        <v>193</v>
      </c>
      <c r="AA15" s="29">
        <v>3</v>
      </c>
      <c r="AB15" s="29">
        <v>194</v>
      </c>
      <c r="AC15" s="29">
        <v>0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>
        <v>179</v>
      </c>
      <c r="AU15" s="29">
        <v>0</v>
      </c>
      <c r="AV15" s="29">
        <v>188</v>
      </c>
      <c r="AW15" s="29">
        <v>3</v>
      </c>
      <c r="AX15" s="29"/>
      <c r="AY15" s="29"/>
      <c r="AZ15" s="29"/>
      <c r="BA15" s="29"/>
      <c r="BB15" s="29"/>
      <c r="BC15" s="29"/>
      <c r="BD15" s="22">
        <f t="shared" si="0"/>
        <v>10</v>
      </c>
      <c r="BE15" s="29" t="s">
        <v>91</v>
      </c>
      <c r="BF15" s="29">
        <f t="shared" si="1"/>
        <v>194</v>
      </c>
      <c r="BG15" s="29">
        <v>0</v>
      </c>
      <c r="BH15" s="29">
        <f t="shared" si="2"/>
        <v>193</v>
      </c>
      <c r="BI15" s="29">
        <v>3</v>
      </c>
      <c r="BJ15" s="29">
        <f t="shared" si="3"/>
        <v>192</v>
      </c>
      <c r="BK15" s="29">
        <v>1</v>
      </c>
      <c r="BL15" s="29">
        <f t="shared" si="4"/>
        <v>190</v>
      </c>
      <c r="BM15" s="29">
        <v>1</v>
      </c>
      <c r="BN15" s="29">
        <f t="shared" si="5"/>
        <v>188</v>
      </c>
      <c r="BO15" s="17">
        <v>3</v>
      </c>
      <c r="BP15" s="17">
        <f t="shared" si="6"/>
        <v>957</v>
      </c>
      <c r="BQ15" s="17">
        <f t="shared" si="7"/>
        <v>8</v>
      </c>
    </row>
    <row r="16" spans="1:69">
      <c r="A16" s="28" t="s">
        <v>50</v>
      </c>
      <c r="B16" s="29"/>
      <c r="C16" s="29"/>
      <c r="D16" s="29"/>
      <c r="E16" s="29"/>
      <c r="F16" s="29">
        <v>188</v>
      </c>
      <c r="G16" s="29">
        <v>2</v>
      </c>
      <c r="H16" s="29"/>
      <c r="I16" s="29"/>
      <c r="J16" s="29"/>
      <c r="K16" s="29"/>
      <c r="L16" s="29"/>
      <c r="M16" s="29"/>
      <c r="N16" s="29">
        <v>194</v>
      </c>
      <c r="O16" s="29">
        <v>3</v>
      </c>
      <c r="P16" s="29"/>
      <c r="Q16" s="29"/>
      <c r="R16" s="29"/>
      <c r="S16" s="29"/>
      <c r="T16" s="29">
        <v>196</v>
      </c>
      <c r="U16" s="29">
        <v>1</v>
      </c>
      <c r="V16" s="29"/>
      <c r="W16" s="29"/>
      <c r="X16" s="29">
        <v>188</v>
      </c>
      <c r="Y16" s="29">
        <v>2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>
        <v>181</v>
      </c>
      <c r="AQ16" s="29">
        <v>0</v>
      </c>
      <c r="AR16" s="29"/>
      <c r="AS16" s="29"/>
      <c r="AT16" s="29"/>
      <c r="AU16" s="29"/>
      <c r="AV16" s="29"/>
      <c r="AW16" s="29"/>
      <c r="AX16" s="29">
        <v>184</v>
      </c>
      <c r="AY16" s="29">
        <v>1</v>
      </c>
      <c r="AZ16" s="29"/>
      <c r="BA16" s="29"/>
      <c r="BB16" s="29"/>
      <c r="BC16" s="29"/>
      <c r="BD16" s="22">
        <f t="shared" si="0"/>
        <v>6</v>
      </c>
      <c r="BE16" s="29" t="s">
        <v>91</v>
      </c>
      <c r="BF16" s="29">
        <f t="shared" si="1"/>
        <v>196</v>
      </c>
      <c r="BG16" s="29">
        <v>1</v>
      </c>
      <c r="BH16" s="29">
        <f t="shared" si="2"/>
        <v>194</v>
      </c>
      <c r="BI16" s="29">
        <v>3</v>
      </c>
      <c r="BJ16" s="29">
        <f t="shared" si="3"/>
        <v>188</v>
      </c>
      <c r="BK16" s="29">
        <v>2</v>
      </c>
      <c r="BL16" s="29">
        <f t="shared" si="4"/>
        <v>188</v>
      </c>
      <c r="BM16" s="29">
        <v>2</v>
      </c>
      <c r="BN16" s="29">
        <f t="shared" si="5"/>
        <v>184</v>
      </c>
      <c r="BO16" s="17">
        <v>1</v>
      </c>
      <c r="BP16" s="17">
        <f t="shared" si="6"/>
        <v>950</v>
      </c>
      <c r="BQ16" s="17">
        <f t="shared" si="7"/>
        <v>9</v>
      </c>
    </row>
    <row r="17" spans="1:77">
      <c r="A17" s="28" t="s">
        <v>32</v>
      </c>
      <c r="B17" s="29"/>
      <c r="C17" s="29"/>
      <c r="D17" s="29"/>
      <c r="E17" s="29"/>
      <c r="F17" s="17"/>
      <c r="G17" s="17"/>
      <c r="H17" s="29"/>
      <c r="I17" s="29"/>
      <c r="J17" s="29"/>
      <c r="K17" s="1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>
        <v>172</v>
      </c>
      <c r="W17" s="29">
        <v>0</v>
      </c>
      <c r="X17" s="29"/>
      <c r="Y17" s="29"/>
      <c r="Z17" s="29">
        <v>194</v>
      </c>
      <c r="AA17" s="29">
        <v>2</v>
      </c>
      <c r="AB17" s="29">
        <v>191</v>
      </c>
      <c r="AC17" s="29">
        <v>2</v>
      </c>
      <c r="AD17" s="29"/>
      <c r="AE17" s="29"/>
      <c r="AF17" s="29"/>
      <c r="AG17" s="29"/>
      <c r="AH17" s="29">
        <v>188</v>
      </c>
      <c r="AI17" s="29">
        <v>0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>
        <v>183</v>
      </c>
      <c r="AU17" s="29">
        <v>1</v>
      </c>
      <c r="AV17" s="29">
        <v>167</v>
      </c>
      <c r="AW17" s="29">
        <v>0</v>
      </c>
      <c r="AX17" s="29">
        <v>194</v>
      </c>
      <c r="AY17" s="29">
        <v>1</v>
      </c>
      <c r="AZ17" s="29"/>
      <c r="BA17" s="29"/>
      <c r="BB17" s="29"/>
      <c r="BC17" s="29"/>
      <c r="BD17" s="22">
        <f t="shared" si="0"/>
        <v>7</v>
      </c>
      <c r="BE17" s="29" t="s">
        <v>91</v>
      </c>
      <c r="BF17" s="29">
        <f t="shared" si="1"/>
        <v>194</v>
      </c>
      <c r="BG17" s="29">
        <v>2</v>
      </c>
      <c r="BH17" s="29">
        <f t="shared" si="2"/>
        <v>194</v>
      </c>
      <c r="BI17" s="29">
        <v>1</v>
      </c>
      <c r="BJ17" s="29">
        <f t="shared" si="3"/>
        <v>191</v>
      </c>
      <c r="BK17" s="29">
        <v>2</v>
      </c>
      <c r="BL17" s="29">
        <f t="shared" si="4"/>
        <v>188</v>
      </c>
      <c r="BM17" s="29">
        <v>0</v>
      </c>
      <c r="BN17" s="29">
        <f t="shared" si="5"/>
        <v>183</v>
      </c>
      <c r="BO17" s="17">
        <v>1</v>
      </c>
      <c r="BP17" s="17">
        <f t="shared" si="6"/>
        <v>950</v>
      </c>
      <c r="BQ17" s="17">
        <f>BG17+BI17+BK17+BM17+BO17</f>
        <v>6</v>
      </c>
    </row>
    <row r="18" spans="1:77">
      <c r="A18" s="28" t="s">
        <v>13</v>
      </c>
      <c r="B18" s="29">
        <v>192</v>
      </c>
      <c r="C18" s="29">
        <v>3</v>
      </c>
      <c r="D18" s="29">
        <v>186</v>
      </c>
      <c r="E18" s="29">
        <v>1</v>
      </c>
      <c r="F18" s="29">
        <v>184</v>
      </c>
      <c r="G18" s="29">
        <v>0</v>
      </c>
      <c r="H18" s="29">
        <v>180</v>
      </c>
      <c r="I18" s="29">
        <v>2</v>
      </c>
      <c r="J18" s="29"/>
      <c r="K18" s="29"/>
      <c r="L18" s="29"/>
      <c r="M18" s="29"/>
      <c r="N18" s="29">
        <v>184</v>
      </c>
      <c r="O18" s="29">
        <v>0</v>
      </c>
      <c r="P18" s="29"/>
      <c r="Q18" s="29"/>
      <c r="R18" s="29"/>
      <c r="S18" s="29"/>
      <c r="T18" s="29"/>
      <c r="U18" s="29"/>
      <c r="V18" s="29">
        <v>170</v>
      </c>
      <c r="W18" s="29">
        <v>1</v>
      </c>
      <c r="X18" s="29"/>
      <c r="Y18" s="29"/>
      <c r="Z18" s="29">
        <v>193</v>
      </c>
      <c r="AA18" s="29">
        <v>4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>
        <v>185</v>
      </c>
      <c r="AU18" s="29">
        <v>0</v>
      </c>
      <c r="AV18" s="29">
        <v>193</v>
      </c>
      <c r="AW18" s="29">
        <v>2</v>
      </c>
      <c r="AX18" s="29"/>
      <c r="AY18" s="29"/>
      <c r="AZ18" s="29"/>
      <c r="BA18" s="29"/>
      <c r="BB18" s="29"/>
      <c r="BC18" s="29"/>
      <c r="BD18" s="22">
        <f t="shared" si="0"/>
        <v>9</v>
      </c>
      <c r="BE18" s="29" t="s">
        <v>91</v>
      </c>
      <c r="BF18" s="29">
        <f t="shared" si="1"/>
        <v>193</v>
      </c>
      <c r="BG18" s="29">
        <v>4</v>
      </c>
      <c r="BH18" s="29">
        <f t="shared" si="2"/>
        <v>193</v>
      </c>
      <c r="BI18" s="29">
        <v>2</v>
      </c>
      <c r="BJ18" s="29">
        <f t="shared" si="3"/>
        <v>192</v>
      </c>
      <c r="BK18" s="29">
        <v>3</v>
      </c>
      <c r="BL18" s="29">
        <f t="shared" si="4"/>
        <v>186</v>
      </c>
      <c r="BM18" s="29">
        <v>1</v>
      </c>
      <c r="BN18" s="29">
        <f t="shared" si="5"/>
        <v>185</v>
      </c>
      <c r="BO18" s="17">
        <v>0</v>
      </c>
      <c r="BP18" s="17">
        <f t="shared" si="6"/>
        <v>949</v>
      </c>
      <c r="BQ18" s="17">
        <f t="shared" si="7"/>
        <v>10</v>
      </c>
    </row>
    <row r="19" spans="1:77">
      <c r="A19" s="28" t="s">
        <v>16</v>
      </c>
      <c r="B19" s="29">
        <v>186</v>
      </c>
      <c r="C19" s="29">
        <v>1</v>
      </c>
      <c r="D19" s="29">
        <v>177</v>
      </c>
      <c r="E19" s="29">
        <v>0</v>
      </c>
      <c r="F19" s="29"/>
      <c r="G19" s="29"/>
      <c r="H19" s="29">
        <v>189</v>
      </c>
      <c r="I19" s="29">
        <v>2</v>
      </c>
      <c r="J19" s="29">
        <v>183</v>
      </c>
      <c r="K19" s="29">
        <v>0</v>
      </c>
      <c r="L19" s="29"/>
      <c r="M19" s="29"/>
      <c r="N19" s="29">
        <v>189</v>
      </c>
      <c r="O19" s="29">
        <v>0</v>
      </c>
      <c r="P19" s="29"/>
      <c r="Q19" s="29"/>
      <c r="R19" s="29"/>
      <c r="S19" s="29"/>
      <c r="T19" s="29"/>
      <c r="U19" s="29"/>
      <c r="V19" s="29">
        <v>189</v>
      </c>
      <c r="W19" s="29">
        <v>0</v>
      </c>
      <c r="X19" s="29"/>
      <c r="Y19" s="29"/>
      <c r="Z19" s="29">
        <v>191</v>
      </c>
      <c r="AA19" s="29">
        <v>3</v>
      </c>
      <c r="AB19" s="29">
        <v>191</v>
      </c>
      <c r="AC19" s="29">
        <v>3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>
        <v>186</v>
      </c>
      <c r="AU19" s="29">
        <v>2</v>
      </c>
      <c r="AV19" s="29"/>
      <c r="AW19" s="29"/>
      <c r="AX19" s="29"/>
      <c r="AY19" s="29"/>
      <c r="AZ19" s="29"/>
      <c r="BA19" s="29"/>
      <c r="BB19" s="29"/>
      <c r="BC19" s="29"/>
      <c r="BD19" s="22">
        <f t="shared" si="0"/>
        <v>9</v>
      </c>
      <c r="BE19" s="29" t="s">
        <v>91</v>
      </c>
      <c r="BF19" s="29">
        <f t="shared" si="1"/>
        <v>191</v>
      </c>
      <c r="BG19" s="29">
        <v>3</v>
      </c>
      <c r="BH19" s="29">
        <f t="shared" si="2"/>
        <v>191</v>
      </c>
      <c r="BI19" s="29">
        <v>3</v>
      </c>
      <c r="BJ19" s="29">
        <f t="shared" si="3"/>
        <v>189</v>
      </c>
      <c r="BK19" s="29">
        <v>2</v>
      </c>
      <c r="BL19" s="29">
        <f t="shared" si="4"/>
        <v>189</v>
      </c>
      <c r="BM19" s="29">
        <v>0</v>
      </c>
      <c r="BN19" s="29">
        <f t="shared" si="5"/>
        <v>189</v>
      </c>
      <c r="BO19" s="17">
        <v>0</v>
      </c>
      <c r="BP19" s="17">
        <f t="shared" si="6"/>
        <v>949</v>
      </c>
      <c r="BQ19" s="17">
        <f t="shared" si="7"/>
        <v>8</v>
      </c>
    </row>
    <row r="20" spans="1:77">
      <c r="A20" s="28" t="s">
        <v>39</v>
      </c>
      <c r="B20" s="29"/>
      <c r="C20" s="29"/>
      <c r="D20" s="29">
        <v>189</v>
      </c>
      <c r="E20" s="29">
        <v>1</v>
      </c>
      <c r="F20" s="29">
        <v>189</v>
      </c>
      <c r="G20" s="29">
        <v>0</v>
      </c>
      <c r="H20" s="29"/>
      <c r="I20" s="29"/>
      <c r="J20" s="29">
        <v>178</v>
      </c>
      <c r="K20" s="29">
        <v>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>
        <v>183</v>
      </c>
      <c r="W20" s="29">
        <v>1</v>
      </c>
      <c r="X20" s="29"/>
      <c r="Y20" s="29"/>
      <c r="Z20" s="29"/>
      <c r="AA20" s="29"/>
      <c r="AB20" s="29">
        <v>198</v>
      </c>
      <c r="AC20" s="29">
        <v>3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>
        <v>189</v>
      </c>
      <c r="AU20" s="29">
        <v>2</v>
      </c>
      <c r="AV20" s="29"/>
      <c r="AW20" s="29"/>
      <c r="AX20" s="29"/>
      <c r="AY20" s="29"/>
      <c r="AZ20" s="29"/>
      <c r="BA20" s="29"/>
      <c r="BB20" s="29"/>
      <c r="BC20" s="29"/>
      <c r="BD20" s="22">
        <f t="shared" si="0"/>
        <v>6</v>
      </c>
      <c r="BE20" s="29" t="s">
        <v>91</v>
      </c>
      <c r="BF20" s="29">
        <f t="shared" si="1"/>
        <v>198</v>
      </c>
      <c r="BG20" s="29">
        <v>3</v>
      </c>
      <c r="BH20" s="29">
        <f t="shared" si="2"/>
        <v>189</v>
      </c>
      <c r="BI20" s="29">
        <v>2</v>
      </c>
      <c r="BJ20" s="29">
        <f t="shared" si="3"/>
        <v>189</v>
      </c>
      <c r="BK20" s="29">
        <v>1</v>
      </c>
      <c r="BL20" s="29">
        <f t="shared" si="4"/>
        <v>189</v>
      </c>
      <c r="BM20" s="29">
        <v>0</v>
      </c>
      <c r="BN20" s="29">
        <f t="shared" si="5"/>
        <v>183</v>
      </c>
      <c r="BO20" s="17">
        <v>1</v>
      </c>
      <c r="BP20" s="17">
        <f t="shared" si="6"/>
        <v>948</v>
      </c>
      <c r="BQ20" s="17">
        <f t="shared" si="7"/>
        <v>7</v>
      </c>
    </row>
    <row r="21" spans="1:77">
      <c r="A21" s="28" t="s">
        <v>37</v>
      </c>
      <c r="B21" s="29"/>
      <c r="C21" s="29"/>
      <c r="D21" s="29"/>
      <c r="E21" s="29"/>
      <c r="F21" s="29"/>
      <c r="G21" s="29"/>
      <c r="H21" s="29"/>
      <c r="I21" s="29"/>
      <c r="J21" s="29">
        <v>189</v>
      </c>
      <c r="K21" s="29">
        <v>1</v>
      </c>
      <c r="L21" s="29"/>
      <c r="M21" s="29"/>
      <c r="N21" s="29">
        <v>178</v>
      </c>
      <c r="O21" s="29">
        <v>2</v>
      </c>
      <c r="P21" s="29"/>
      <c r="Q21" s="29"/>
      <c r="R21" s="29"/>
      <c r="S21" s="29"/>
      <c r="T21" s="29"/>
      <c r="U21" s="29"/>
      <c r="V21" s="29">
        <v>179</v>
      </c>
      <c r="W21" s="29">
        <v>1</v>
      </c>
      <c r="X21" s="29"/>
      <c r="Y21" s="29"/>
      <c r="Z21" s="29">
        <v>191</v>
      </c>
      <c r="AA21" s="29">
        <v>2</v>
      </c>
      <c r="AB21" s="29">
        <v>195</v>
      </c>
      <c r="AC21" s="29">
        <v>3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>
        <v>185</v>
      </c>
      <c r="AU21" s="29">
        <v>2</v>
      </c>
      <c r="AV21" s="29">
        <v>184</v>
      </c>
      <c r="AW21" s="29">
        <v>3</v>
      </c>
      <c r="AX21" s="29"/>
      <c r="AY21" s="29"/>
      <c r="AZ21" s="29"/>
      <c r="BA21" s="29"/>
      <c r="BB21" s="29"/>
      <c r="BC21" s="29"/>
      <c r="BD21" s="22">
        <f t="shared" si="0"/>
        <v>7</v>
      </c>
      <c r="BE21" s="29" t="s">
        <v>91</v>
      </c>
      <c r="BF21" s="29">
        <f t="shared" si="1"/>
        <v>195</v>
      </c>
      <c r="BG21" s="29">
        <v>3</v>
      </c>
      <c r="BH21" s="29">
        <f t="shared" si="2"/>
        <v>191</v>
      </c>
      <c r="BI21" s="29">
        <v>2</v>
      </c>
      <c r="BJ21" s="29">
        <f t="shared" si="3"/>
        <v>189</v>
      </c>
      <c r="BK21" s="29">
        <v>1</v>
      </c>
      <c r="BL21" s="29">
        <f t="shared" si="4"/>
        <v>185</v>
      </c>
      <c r="BM21" s="29">
        <v>2</v>
      </c>
      <c r="BN21" s="29">
        <f t="shared" si="5"/>
        <v>184</v>
      </c>
      <c r="BO21" s="17">
        <v>3</v>
      </c>
      <c r="BP21" s="17">
        <f t="shared" si="6"/>
        <v>944</v>
      </c>
      <c r="BQ21" s="17">
        <f t="shared" si="7"/>
        <v>11</v>
      </c>
    </row>
    <row r="22" spans="1:77">
      <c r="A22" s="28" t="s">
        <v>10</v>
      </c>
      <c r="B22" s="29">
        <v>194</v>
      </c>
      <c r="C22" s="29">
        <v>1</v>
      </c>
      <c r="D22" s="29">
        <v>180</v>
      </c>
      <c r="E22" s="29">
        <v>0</v>
      </c>
      <c r="F22" s="29">
        <v>191</v>
      </c>
      <c r="G22" s="29">
        <v>3</v>
      </c>
      <c r="H22" s="29">
        <v>194</v>
      </c>
      <c r="I22" s="29">
        <v>1</v>
      </c>
      <c r="J22" s="29">
        <v>183</v>
      </c>
      <c r="K22" s="29">
        <v>1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>
        <v>179</v>
      </c>
      <c r="AU22" s="29">
        <v>1</v>
      </c>
      <c r="AV22" s="29"/>
      <c r="AW22" s="29"/>
      <c r="AX22" s="29"/>
      <c r="AY22" s="29"/>
      <c r="AZ22" s="29"/>
      <c r="BA22" s="29"/>
      <c r="BB22" s="29"/>
      <c r="BC22" s="29"/>
      <c r="BD22" s="22">
        <f t="shared" si="0"/>
        <v>6</v>
      </c>
      <c r="BE22" s="29" t="s">
        <v>91</v>
      </c>
      <c r="BF22" s="29">
        <f t="shared" si="1"/>
        <v>194</v>
      </c>
      <c r="BG22" s="29">
        <v>1</v>
      </c>
      <c r="BH22" s="29">
        <f t="shared" si="2"/>
        <v>194</v>
      </c>
      <c r="BI22" s="29">
        <v>1</v>
      </c>
      <c r="BJ22" s="29">
        <f t="shared" si="3"/>
        <v>191</v>
      </c>
      <c r="BK22" s="29">
        <v>3</v>
      </c>
      <c r="BL22" s="29">
        <f t="shared" si="4"/>
        <v>183</v>
      </c>
      <c r="BM22" s="29">
        <v>1</v>
      </c>
      <c r="BN22" s="29">
        <f t="shared" si="5"/>
        <v>180</v>
      </c>
      <c r="BO22" s="17">
        <v>0</v>
      </c>
      <c r="BP22" s="17">
        <f t="shared" si="6"/>
        <v>942</v>
      </c>
      <c r="BQ22" s="17">
        <f t="shared" si="7"/>
        <v>6</v>
      </c>
    </row>
    <row r="23" spans="1:77">
      <c r="A23" s="28" t="s">
        <v>74</v>
      </c>
      <c r="B23" s="29"/>
      <c r="C23" s="29"/>
      <c r="D23" s="29"/>
      <c r="E23" s="29"/>
      <c r="F23" s="17"/>
      <c r="G23" s="17"/>
      <c r="H23" s="29"/>
      <c r="I23" s="29"/>
      <c r="J23" s="29"/>
      <c r="K23" s="1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>
        <v>191</v>
      </c>
      <c r="AA23" s="29">
        <v>1</v>
      </c>
      <c r="AB23" s="29">
        <v>190</v>
      </c>
      <c r="AC23" s="29">
        <v>1</v>
      </c>
      <c r="AD23" s="29"/>
      <c r="AE23" s="29"/>
      <c r="AF23" s="29"/>
      <c r="AG23" s="29"/>
      <c r="AH23" s="29">
        <v>189</v>
      </c>
      <c r="AI23" s="29">
        <v>2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>
        <v>184</v>
      </c>
      <c r="AU23" s="29">
        <v>1</v>
      </c>
      <c r="AV23" s="29">
        <v>180</v>
      </c>
      <c r="AW23" s="29">
        <v>1</v>
      </c>
      <c r="AX23" s="29"/>
      <c r="AY23" s="29"/>
      <c r="AZ23" s="29"/>
      <c r="BA23" s="29"/>
      <c r="BB23" s="29"/>
      <c r="BC23" s="29"/>
      <c r="BD23" s="22">
        <f t="shared" si="0"/>
        <v>5</v>
      </c>
      <c r="BE23" s="29" t="s">
        <v>91</v>
      </c>
      <c r="BF23" s="29">
        <f t="shared" si="1"/>
        <v>191</v>
      </c>
      <c r="BG23" s="29">
        <v>1</v>
      </c>
      <c r="BH23" s="29">
        <f t="shared" si="2"/>
        <v>190</v>
      </c>
      <c r="BI23" s="29">
        <v>1</v>
      </c>
      <c r="BJ23" s="29">
        <f t="shared" si="3"/>
        <v>189</v>
      </c>
      <c r="BK23" s="29">
        <v>2</v>
      </c>
      <c r="BL23" s="29">
        <f t="shared" si="4"/>
        <v>184</v>
      </c>
      <c r="BM23" s="29">
        <v>1</v>
      </c>
      <c r="BN23" s="29">
        <f t="shared" si="5"/>
        <v>180</v>
      </c>
      <c r="BO23" s="17">
        <v>1</v>
      </c>
      <c r="BP23" s="17">
        <f t="shared" si="6"/>
        <v>934</v>
      </c>
      <c r="BQ23" s="17">
        <f t="shared" si="7"/>
        <v>6</v>
      </c>
    </row>
    <row r="24" spans="1:77">
      <c r="A24" s="28" t="s">
        <v>55</v>
      </c>
      <c r="B24" s="29"/>
      <c r="C24" s="29"/>
      <c r="D24" s="29"/>
      <c r="E24" s="29"/>
      <c r="F24" s="29"/>
      <c r="G24" s="29"/>
      <c r="H24" s="29">
        <v>191</v>
      </c>
      <c r="I24" s="29">
        <v>0</v>
      </c>
      <c r="J24" s="29"/>
      <c r="K24" s="29"/>
      <c r="L24" s="29"/>
      <c r="M24" s="29"/>
      <c r="N24" s="29">
        <v>193</v>
      </c>
      <c r="O24" s="29">
        <v>4</v>
      </c>
      <c r="P24" s="29"/>
      <c r="Q24" s="29"/>
      <c r="R24" s="29">
        <v>184</v>
      </c>
      <c r="S24" s="29">
        <v>1</v>
      </c>
      <c r="T24" s="29"/>
      <c r="U24" s="29"/>
      <c r="V24" s="29"/>
      <c r="W24" s="29"/>
      <c r="X24" s="29"/>
      <c r="Y24" s="29"/>
      <c r="Z24" s="29">
        <v>166</v>
      </c>
      <c r="AA24" s="29">
        <v>0</v>
      </c>
      <c r="AB24" s="29">
        <v>173</v>
      </c>
      <c r="AC24" s="29">
        <v>2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>
        <v>183</v>
      </c>
      <c r="AU24" s="29">
        <v>0</v>
      </c>
      <c r="AV24" s="29">
        <v>174</v>
      </c>
      <c r="AW24" s="29">
        <v>1</v>
      </c>
      <c r="AX24" s="29"/>
      <c r="AY24" s="29"/>
      <c r="AZ24" s="29"/>
      <c r="BA24" s="29"/>
      <c r="BB24" s="29"/>
      <c r="BC24" s="29"/>
      <c r="BD24" s="22">
        <f t="shared" si="0"/>
        <v>7</v>
      </c>
      <c r="BE24" s="29" t="s">
        <v>91</v>
      </c>
      <c r="BF24" s="29">
        <f t="shared" si="1"/>
        <v>193</v>
      </c>
      <c r="BG24" s="29">
        <v>4</v>
      </c>
      <c r="BH24" s="29">
        <f t="shared" si="2"/>
        <v>191</v>
      </c>
      <c r="BI24" s="29">
        <v>0</v>
      </c>
      <c r="BJ24" s="29">
        <f t="shared" si="3"/>
        <v>184</v>
      </c>
      <c r="BK24" s="29">
        <v>1</v>
      </c>
      <c r="BL24" s="29">
        <f t="shared" si="4"/>
        <v>183</v>
      </c>
      <c r="BM24" s="29">
        <v>0</v>
      </c>
      <c r="BN24" s="29">
        <f t="shared" si="5"/>
        <v>174</v>
      </c>
      <c r="BO24" s="17">
        <v>1</v>
      </c>
      <c r="BP24" s="17">
        <f t="shared" si="6"/>
        <v>925</v>
      </c>
      <c r="BQ24" s="17">
        <f t="shared" si="7"/>
        <v>6</v>
      </c>
    </row>
    <row r="25" spans="1:77">
      <c r="A25" s="28" t="s">
        <v>41</v>
      </c>
      <c r="B25" s="29"/>
      <c r="C25" s="29"/>
      <c r="D25" s="29">
        <v>180</v>
      </c>
      <c r="E25" s="29">
        <v>1</v>
      </c>
      <c r="F25" s="29"/>
      <c r="G25" s="29"/>
      <c r="H25" s="29"/>
      <c r="I25" s="29"/>
      <c r="J25" s="29">
        <v>183</v>
      </c>
      <c r="K25" s="29">
        <v>0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>
        <v>177</v>
      </c>
      <c r="AC25" s="29">
        <v>0</v>
      </c>
      <c r="AD25" s="29"/>
      <c r="AE25" s="29"/>
      <c r="AF25" s="32"/>
      <c r="AG25" s="32"/>
      <c r="AH25" s="29"/>
      <c r="AI25" s="29"/>
      <c r="AJ25" s="29"/>
      <c r="AK25" s="29"/>
      <c r="AL25" s="29">
        <v>189</v>
      </c>
      <c r="AM25" s="29">
        <v>0</v>
      </c>
      <c r="AN25" s="29"/>
      <c r="AO25" s="29"/>
      <c r="AP25" s="29"/>
      <c r="AQ25" s="29"/>
      <c r="AR25" s="29"/>
      <c r="AS25" s="29"/>
      <c r="AT25" s="29">
        <v>186</v>
      </c>
      <c r="AU25" s="29">
        <v>0</v>
      </c>
      <c r="AV25" s="29">
        <v>163</v>
      </c>
      <c r="AW25" s="29">
        <v>0</v>
      </c>
      <c r="AX25" s="29"/>
      <c r="AY25" s="29"/>
      <c r="AZ25" s="29">
        <v>182</v>
      </c>
      <c r="BA25" s="29">
        <v>0</v>
      </c>
      <c r="BB25" s="29"/>
      <c r="BC25" s="29"/>
      <c r="BD25" s="22">
        <f t="shared" si="0"/>
        <v>7</v>
      </c>
      <c r="BE25" s="29" t="s">
        <v>91</v>
      </c>
      <c r="BF25" s="29">
        <f t="shared" si="1"/>
        <v>189</v>
      </c>
      <c r="BG25" s="29">
        <v>0</v>
      </c>
      <c r="BH25" s="29">
        <f t="shared" si="2"/>
        <v>186</v>
      </c>
      <c r="BI25" s="29">
        <v>0</v>
      </c>
      <c r="BJ25" s="29">
        <f t="shared" si="3"/>
        <v>183</v>
      </c>
      <c r="BK25" s="29">
        <v>0</v>
      </c>
      <c r="BL25" s="29">
        <f t="shared" si="4"/>
        <v>182</v>
      </c>
      <c r="BM25" s="29">
        <v>0</v>
      </c>
      <c r="BN25" s="29">
        <f t="shared" si="5"/>
        <v>180</v>
      </c>
      <c r="BO25" s="17">
        <v>1</v>
      </c>
      <c r="BP25" s="17">
        <f t="shared" si="6"/>
        <v>920</v>
      </c>
      <c r="BQ25" s="17">
        <f t="shared" si="7"/>
        <v>1</v>
      </c>
    </row>
    <row r="26" spans="1:77">
      <c r="A26" s="28" t="s">
        <v>43</v>
      </c>
      <c r="B26" s="29"/>
      <c r="C26" s="29"/>
      <c r="D26" s="29">
        <v>159</v>
      </c>
      <c r="E26" s="29">
        <v>0</v>
      </c>
      <c r="F26" s="29">
        <v>178</v>
      </c>
      <c r="G26" s="29">
        <v>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>
        <v>144</v>
      </c>
      <c r="AC26" s="29">
        <v>2</v>
      </c>
      <c r="AD26" s="29"/>
      <c r="AE26" s="29"/>
      <c r="AF26" s="29"/>
      <c r="AG26" s="29"/>
      <c r="AH26" s="29"/>
      <c r="AI26" s="29"/>
      <c r="AJ26" s="29"/>
      <c r="AK26" s="29"/>
      <c r="AL26" s="29">
        <v>179</v>
      </c>
      <c r="AM26" s="29">
        <v>0</v>
      </c>
      <c r="AN26" s="29"/>
      <c r="AO26" s="29"/>
      <c r="AP26" s="29"/>
      <c r="AQ26" s="29"/>
      <c r="AR26" s="29"/>
      <c r="AS26" s="29"/>
      <c r="AT26" s="29">
        <v>162</v>
      </c>
      <c r="AU26" s="29">
        <v>0</v>
      </c>
      <c r="AV26" s="29"/>
      <c r="AW26" s="29"/>
      <c r="AX26" s="29"/>
      <c r="AY26" s="29"/>
      <c r="AZ26" s="29">
        <v>173</v>
      </c>
      <c r="BA26" s="29">
        <v>1</v>
      </c>
      <c r="BB26" s="29"/>
      <c r="BC26" s="29"/>
      <c r="BD26" s="22">
        <f t="shared" si="0"/>
        <v>6</v>
      </c>
      <c r="BE26" s="29" t="s">
        <v>91</v>
      </c>
      <c r="BF26" s="29">
        <f t="shared" si="1"/>
        <v>179</v>
      </c>
      <c r="BG26" s="29">
        <v>0</v>
      </c>
      <c r="BH26" s="29">
        <f t="shared" si="2"/>
        <v>178</v>
      </c>
      <c r="BI26" s="29">
        <v>0</v>
      </c>
      <c r="BJ26" s="29">
        <f t="shared" si="3"/>
        <v>173</v>
      </c>
      <c r="BK26" s="29">
        <v>1</v>
      </c>
      <c r="BL26" s="29">
        <f t="shared" si="4"/>
        <v>162</v>
      </c>
      <c r="BM26" s="29">
        <v>0</v>
      </c>
      <c r="BN26" s="29">
        <f t="shared" si="5"/>
        <v>159</v>
      </c>
      <c r="BO26" s="17">
        <v>0</v>
      </c>
      <c r="BP26" s="17">
        <f t="shared" si="6"/>
        <v>851</v>
      </c>
      <c r="BQ26" s="17">
        <f t="shared" si="7"/>
        <v>1</v>
      </c>
    </row>
    <row r="27" spans="1:77">
      <c r="A27" s="2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Y27" s="6" t="s">
        <v>94</v>
      </c>
    </row>
    <row r="28" spans="1:77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Y28" s="6" t="s">
        <v>91</v>
      </c>
    </row>
    <row r="29" spans="1:77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Y29" s="6" t="s">
        <v>92</v>
      </c>
    </row>
    <row r="30" spans="1:77">
      <c r="A30" s="2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Y30" s="13" t="s">
        <v>93</v>
      </c>
    </row>
    <row r="31" spans="1:77">
      <c r="A31" s="2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1:77">
      <c r="A32" s="2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13"/>
      <c r="BI32" s="13"/>
      <c r="BJ32" s="13"/>
      <c r="BK32" s="13"/>
      <c r="BL32" s="13"/>
      <c r="BM32" s="13"/>
      <c r="BN32" s="13"/>
      <c r="BO32" s="13"/>
      <c r="BP32" s="13"/>
      <c r="BQ32" s="13"/>
    </row>
    <row r="33" spans="1:69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1:69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1:69">
      <c r="A35" s="2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69">
      <c r="A36" s="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69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spans="1:69">
      <c r="A38" s="21"/>
      <c r="B38" s="2"/>
      <c r="C38" s="2"/>
      <c r="D38" s="2"/>
      <c r="E38" s="2"/>
      <c r="F38" s="13"/>
      <c r="G38" s="13"/>
      <c r="H38" s="2"/>
      <c r="I38" s="2"/>
      <c r="J38" s="2"/>
      <c r="K38" s="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spans="1:69">
      <c r="A39" s="2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69">
      <c r="A40" s="2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spans="1:69">
      <c r="A41" s="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13"/>
      <c r="BI41" s="13"/>
      <c r="BJ41" s="13"/>
      <c r="BK41" s="13"/>
      <c r="BL41" s="13"/>
      <c r="BM41" s="13"/>
      <c r="BN41" s="13"/>
      <c r="BO41" s="13"/>
      <c r="BP41" s="13"/>
      <c r="BQ41" s="13"/>
    </row>
    <row r="42" spans="1:69">
      <c r="A42" s="2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13"/>
      <c r="BI42" s="13"/>
      <c r="BJ42" s="13"/>
      <c r="BK42" s="13"/>
      <c r="BL42" s="13"/>
      <c r="BM42" s="13"/>
      <c r="BN42" s="13"/>
      <c r="BO42" s="13"/>
      <c r="BP42" s="13"/>
      <c r="BQ42" s="13"/>
    </row>
    <row r="43" spans="1:69">
      <c r="A43" s="2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13"/>
      <c r="BI43" s="13"/>
      <c r="BJ43" s="13"/>
      <c r="BK43" s="13"/>
      <c r="BL43" s="13"/>
      <c r="BM43" s="13"/>
      <c r="BN43" s="13"/>
      <c r="BO43" s="13"/>
      <c r="BP43" s="13"/>
      <c r="BQ43" s="13"/>
    </row>
    <row r="44" spans="1:69">
      <c r="A44" s="21"/>
      <c r="B44" s="2"/>
      <c r="C44" s="2"/>
      <c r="D44" s="2"/>
      <c r="E44" s="2"/>
      <c r="F44" s="13"/>
      <c r="G44" s="13"/>
      <c r="H44" s="2"/>
      <c r="I44" s="2"/>
      <c r="J44" s="2"/>
      <c r="K44" s="1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>
      <c r="A45" s="2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>
      <c r="A46" s="21"/>
      <c r="B46" s="2"/>
      <c r="C46" s="2"/>
      <c r="D46" s="2"/>
      <c r="E46" s="2"/>
      <c r="F46" s="13"/>
      <c r="G46" s="13"/>
      <c r="H46" s="2"/>
      <c r="I46" s="2"/>
      <c r="J46" s="2"/>
      <c r="K46" s="1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>
      <c r="A47" s="2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>
      <c r="A48" s="2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69">
      <c r="A49" s="34"/>
      <c r="B49" s="35"/>
      <c r="C49" s="35"/>
      <c r="D49" s="35"/>
      <c r="E49" s="35"/>
      <c r="F49" s="36"/>
      <c r="G49" s="36"/>
      <c r="H49" s="35"/>
      <c r="I49" s="35"/>
      <c r="J49" s="35"/>
      <c r="K49" s="36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6"/>
      <c r="BI49" s="36"/>
      <c r="BJ49" s="36"/>
      <c r="BK49" s="36"/>
      <c r="BL49" s="36"/>
      <c r="BM49" s="36"/>
      <c r="BN49" s="36"/>
      <c r="BO49" s="36"/>
      <c r="BP49" s="36"/>
      <c r="BQ49" s="36"/>
    </row>
    <row r="50" spans="1:69">
      <c r="AN50" s="1"/>
      <c r="AO50" s="1"/>
      <c r="AP50" s="1"/>
      <c r="AQ50" s="1"/>
      <c r="AR50" s="1"/>
      <c r="AS50" s="1"/>
      <c r="AT50" s="1"/>
      <c r="AU50" s="1"/>
      <c r="AV50" s="1"/>
    </row>
    <row r="51" spans="1:69">
      <c r="AN51" s="1"/>
      <c r="AO51" s="1"/>
      <c r="AP51" s="1"/>
      <c r="AQ51" s="1"/>
      <c r="AR51" s="1"/>
      <c r="AS51" s="1"/>
      <c r="AT51" s="1"/>
      <c r="AU51" s="1"/>
      <c r="AV51" s="1"/>
    </row>
    <row r="52" spans="1:69">
      <c r="AN52" s="1"/>
      <c r="AO52" s="1"/>
      <c r="AP52" s="1"/>
      <c r="AQ52" s="1"/>
      <c r="AR52" s="1"/>
      <c r="AS52" s="1"/>
      <c r="AT52" s="1"/>
      <c r="AU52" s="1"/>
      <c r="AV52" s="1"/>
    </row>
    <row r="53" spans="1:69">
      <c r="AN53" s="1"/>
      <c r="AO53" s="1"/>
      <c r="AP53" s="1"/>
      <c r="AQ53" s="1"/>
      <c r="AR53" s="1"/>
      <c r="AS53" s="1"/>
      <c r="AT53" s="1"/>
      <c r="AU53" s="1"/>
      <c r="AV53" s="1"/>
    </row>
    <row r="54" spans="1:69">
      <c r="AN54" s="1"/>
      <c r="AO54" s="1"/>
      <c r="AP54" s="1"/>
      <c r="AQ54" s="1"/>
      <c r="AR54" s="1"/>
      <c r="AS54" s="1"/>
      <c r="AT54" s="1"/>
      <c r="AU54" s="1"/>
      <c r="AV54" s="1"/>
    </row>
    <row r="55" spans="1:69">
      <c r="AN55" s="1"/>
      <c r="AO55" s="1"/>
      <c r="AP55" s="1"/>
      <c r="AQ55" s="1"/>
      <c r="AR55" s="1"/>
      <c r="AS55" s="1"/>
      <c r="AT55" s="1"/>
      <c r="AU55" s="1"/>
      <c r="AV55" s="1"/>
    </row>
    <row r="56" spans="1:69">
      <c r="AN56" s="1"/>
      <c r="AO56" s="1"/>
      <c r="AP56" s="1"/>
      <c r="AQ56" s="1"/>
      <c r="AR56" s="1"/>
      <c r="AS56" s="1"/>
      <c r="AT56" s="1"/>
      <c r="AU56" s="1"/>
      <c r="AV56" s="1"/>
    </row>
    <row r="57" spans="1:69">
      <c r="AN57" s="1"/>
      <c r="AO57" s="1"/>
      <c r="AP57" s="1"/>
      <c r="AQ57" s="1"/>
      <c r="AR57" s="1"/>
      <c r="AS57" s="1"/>
      <c r="AT57" s="1"/>
      <c r="AU57" s="1"/>
      <c r="AV57" s="1"/>
    </row>
    <row r="58" spans="1:69">
      <c r="AN58" s="1"/>
      <c r="AO58" s="1"/>
      <c r="AP58" s="1"/>
      <c r="AQ58" s="1"/>
      <c r="AR58" s="1"/>
      <c r="AS58" s="1"/>
      <c r="AT58" s="1"/>
      <c r="AU58" s="1"/>
      <c r="AV58" s="1"/>
    </row>
    <row r="59" spans="1:69">
      <c r="AN59" s="1"/>
      <c r="AO59" s="1"/>
      <c r="AP59" s="1"/>
      <c r="AQ59" s="1"/>
      <c r="AR59" s="1"/>
      <c r="AS59" s="1"/>
      <c r="AT59" s="1"/>
      <c r="AU59" s="1"/>
      <c r="AV59" s="1"/>
    </row>
    <row r="60" spans="1:69">
      <c r="AN60" s="1"/>
      <c r="AO60" s="1"/>
      <c r="AP60" s="1"/>
      <c r="AQ60" s="1"/>
      <c r="AR60" s="1"/>
      <c r="AS60" s="1"/>
      <c r="AT60" s="1"/>
      <c r="AU60" s="1"/>
      <c r="AV60" s="1"/>
    </row>
    <row r="61" spans="1:69">
      <c r="AN61" s="1"/>
      <c r="AO61" s="1"/>
      <c r="AP61" s="1"/>
      <c r="AQ61" s="1"/>
      <c r="AR61" s="1"/>
      <c r="AS61" s="1"/>
      <c r="AT61" s="1"/>
      <c r="AU61" s="1"/>
      <c r="AV61" s="1"/>
    </row>
    <row r="62" spans="1:69">
      <c r="AN62" s="1"/>
      <c r="AO62" s="1"/>
      <c r="AP62" s="1"/>
      <c r="AQ62" s="1"/>
      <c r="AR62" s="1"/>
      <c r="AS62" s="1"/>
      <c r="AT62" s="1"/>
      <c r="AU62" s="1"/>
      <c r="AV62" s="1"/>
    </row>
    <row r="63" spans="1:69">
      <c r="AN63" s="1"/>
      <c r="AO63" s="1"/>
      <c r="AP63" s="1"/>
      <c r="AQ63" s="1"/>
      <c r="AR63" s="1"/>
      <c r="AS63" s="1"/>
      <c r="AT63" s="1"/>
      <c r="AU63" s="1"/>
      <c r="AV63" s="1"/>
    </row>
    <row r="64" spans="1:69">
      <c r="AN64" s="1"/>
      <c r="AO64" s="1"/>
      <c r="AP64" s="1"/>
      <c r="AQ64" s="1"/>
      <c r="AR64" s="1"/>
      <c r="AS64" s="1"/>
      <c r="AT64" s="1"/>
      <c r="AU64" s="1"/>
      <c r="AV64" s="1"/>
    </row>
    <row r="65" spans="40:48">
      <c r="AN65" s="1"/>
      <c r="AO65" s="1"/>
      <c r="AP65" s="1"/>
      <c r="AQ65" s="1"/>
      <c r="AR65" s="1"/>
      <c r="AS65" s="1"/>
      <c r="AT65" s="1"/>
      <c r="AU65" s="1"/>
      <c r="AV65" s="1"/>
    </row>
    <row r="66" spans="40:48">
      <c r="AN66" s="1"/>
      <c r="AO66" s="1"/>
      <c r="AP66" s="1"/>
      <c r="AQ66" s="1"/>
      <c r="AR66" s="1"/>
      <c r="AS66" s="1"/>
      <c r="AT66" s="1"/>
      <c r="AU66" s="1"/>
      <c r="AV66" s="1"/>
    </row>
    <row r="67" spans="40:48">
      <c r="AN67" s="1"/>
      <c r="AO67" s="1"/>
      <c r="AP67" s="1"/>
      <c r="AQ67" s="1"/>
      <c r="AR67" s="1"/>
      <c r="AS67" s="1"/>
      <c r="AT67" s="1"/>
      <c r="AU67" s="1"/>
      <c r="AV67" s="1"/>
    </row>
    <row r="68" spans="40:48">
      <c r="AN68" s="1"/>
      <c r="AO68" s="1"/>
      <c r="AP68" s="1"/>
      <c r="AQ68" s="1"/>
      <c r="AR68" s="1"/>
      <c r="AS68" s="1"/>
      <c r="AT68" s="1"/>
      <c r="AU68" s="1"/>
      <c r="AV68" s="1"/>
    </row>
    <row r="69" spans="40:48">
      <c r="AN69" s="1"/>
      <c r="AO69" s="1"/>
      <c r="AP69" s="1"/>
      <c r="AQ69" s="1"/>
      <c r="AR69" s="1"/>
      <c r="AS69" s="1"/>
      <c r="AT69" s="1"/>
      <c r="AU69" s="1"/>
      <c r="AV69" s="1"/>
    </row>
    <row r="70" spans="40:48">
      <c r="AN70" s="1"/>
      <c r="AO70" s="1"/>
      <c r="AP70" s="1"/>
      <c r="AQ70" s="1"/>
      <c r="AR70" s="1"/>
      <c r="AS70" s="1"/>
      <c r="AT70" s="1"/>
      <c r="AU70" s="1"/>
      <c r="AV70" s="1"/>
    </row>
    <row r="71" spans="40:48">
      <c r="AN71" s="1"/>
      <c r="AO71" s="1"/>
      <c r="AP71" s="1"/>
      <c r="AQ71" s="1"/>
      <c r="AR71" s="1"/>
      <c r="AS71" s="1"/>
      <c r="AT71" s="1"/>
      <c r="AU71" s="1"/>
      <c r="AV71" s="1"/>
    </row>
    <row r="72" spans="40:48">
      <c r="AN72" s="1"/>
      <c r="AO72" s="1"/>
      <c r="AP72" s="1"/>
      <c r="AQ72" s="1"/>
      <c r="AR72" s="1"/>
      <c r="AS72" s="1"/>
      <c r="AT72" s="1"/>
      <c r="AU72" s="1"/>
      <c r="AV72" s="1"/>
    </row>
    <row r="73" spans="40:48">
      <c r="AN73" s="1"/>
      <c r="AO73" s="1"/>
      <c r="AP73" s="1"/>
      <c r="AQ73" s="1"/>
      <c r="AR73" s="1"/>
      <c r="AS73" s="1"/>
      <c r="AT73" s="1"/>
      <c r="AU73" s="1"/>
      <c r="AV73" s="1"/>
    </row>
    <row r="74" spans="40:48">
      <c r="AN74" s="1"/>
      <c r="AO74" s="1"/>
      <c r="AP74" s="1"/>
      <c r="AQ74" s="1"/>
      <c r="AR74" s="1"/>
      <c r="AS74" s="1"/>
      <c r="AT74" s="1"/>
      <c r="AU74" s="1"/>
      <c r="AV74" s="1"/>
    </row>
    <row r="75" spans="40:48">
      <c r="AN75" s="1"/>
      <c r="AO75" s="1"/>
      <c r="AP75" s="1"/>
      <c r="AQ75" s="1"/>
      <c r="AR75" s="1"/>
      <c r="AS75" s="1"/>
      <c r="AT75" s="1"/>
      <c r="AU75" s="1"/>
      <c r="AV75" s="1"/>
    </row>
    <row r="76" spans="40:48">
      <c r="AN76" s="1"/>
      <c r="AO76" s="1"/>
      <c r="AP76" s="1"/>
      <c r="AQ76" s="1"/>
      <c r="AR76" s="1"/>
      <c r="AS76" s="1"/>
      <c r="AT76" s="1"/>
      <c r="AU76" s="1"/>
      <c r="AV76" s="1"/>
    </row>
    <row r="77" spans="40:48">
      <c r="AN77" s="1"/>
      <c r="AO77" s="1"/>
      <c r="AP77" s="1"/>
      <c r="AQ77" s="1"/>
      <c r="AR77" s="1"/>
      <c r="AS77" s="1"/>
      <c r="AT77" s="1"/>
      <c r="AU77" s="1"/>
      <c r="AV77" s="1"/>
    </row>
    <row r="78" spans="40:48">
      <c r="AN78" s="1"/>
      <c r="AO78" s="1"/>
      <c r="AP78" s="1"/>
      <c r="AQ78" s="1"/>
      <c r="AR78" s="1"/>
      <c r="AS78" s="1"/>
      <c r="AT78" s="1"/>
      <c r="AU78" s="1"/>
      <c r="AV78" s="1"/>
    </row>
    <row r="79" spans="40:48">
      <c r="AN79" s="1"/>
      <c r="AO79" s="1"/>
      <c r="AP79" s="1"/>
      <c r="AQ79" s="1"/>
      <c r="AR79" s="1"/>
      <c r="AS79" s="1"/>
      <c r="AT79" s="1"/>
      <c r="AU79" s="1"/>
      <c r="AV79" s="1"/>
    </row>
    <row r="80" spans="40:48">
      <c r="AN80" s="1"/>
      <c r="AO80" s="1"/>
      <c r="AP80" s="1"/>
      <c r="AQ80" s="1"/>
      <c r="AR80" s="1"/>
      <c r="AS80" s="1"/>
      <c r="AT80" s="1"/>
      <c r="AU80" s="1"/>
      <c r="AV80" s="1"/>
    </row>
    <row r="81" spans="40:48">
      <c r="AN81" s="1"/>
      <c r="AO81" s="1"/>
      <c r="AP81" s="1"/>
      <c r="AQ81" s="1"/>
      <c r="AR81" s="1"/>
      <c r="AS81" s="1"/>
      <c r="AT81" s="1"/>
      <c r="AU81" s="1"/>
      <c r="AV81" s="1"/>
    </row>
    <row r="82" spans="40:48">
      <c r="AN82" s="1"/>
      <c r="AO82" s="1"/>
      <c r="AP82" s="1"/>
      <c r="AQ82" s="1"/>
      <c r="AR82" s="1"/>
      <c r="AS82" s="1"/>
      <c r="AT82" s="1"/>
      <c r="AU82" s="1"/>
      <c r="AV82" s="1"/>
    </row>
    <row r="83" spans="40:48">
      <c r="AN83" s="1"/>
      <c r="AO83" s="1"/>
      <c r="AP83" s="1"/>
      <c r="AQ83" s="1"/>
      <c r="AR83" s="1"/>
      <c r="AS83" s="1"/>
      <c r="AT83" s="1"/>
      <c r="AU83" s="1"/>
      <c r="AV83" s="1"/>
    </row>
    <row r="84" spans="40:48">
      <c r="AN84" s="1"/>
      <c r="AO84" s="1"/>
      <c r="AP84" s="1"/>
      <c r="AQ84" s="1"/>
      <c r="AR84" s="1"/>
      <c r="AS84" s="1"/>
      <c r="AT84" s="1"/>
      <c r="AU84" s="1"/>
      <c r="AV84" s="1"/>
    </row>
    <row r="85" spans="40:48">
      <c r="AN85" s="1"/>
      <c r="AO85" s="1"/>
      <c r="AP85" s="1"/>
      <c r="AQ85" s="1"/>
      <c r="AR85" s="1"/>
      <c r="AS85" s="1"/>
      <c r="AT85" s="1"/>
      <c r="AU85" s="1"/>
      <c r="AV85" s="1"/>
    </row>
    <row r="86" spans="40:48">
      <c r="AN86" s="1"/>
      <c r="AO86" s="1"/>
      <c r="AP86" s="1"/>
      <c r="AQ86" s="1"/>
      <c r="AR86" s="1"/>
      <c r="AS86" s="1"/>
      <c r="AT86" s="1"/>
      <c r="AU86" s="1"/>
      <c r="AV86" s="1"/>
    </row>
    <row r="87" spans="40:48">
      <c r="AN87" s="1"/>
      <c r="AO87" s="1"/>
      <c r="AP87" s="1"/>
      <c r="AQ87" s="1"/>
      <c r="AR87" s="1"/>
      <c r="AS87" s="1"/>
      <c r="AT87" s="1"/>
      <c r="AU87" s="1"/>
      <c r="AV87" s="1"/>
    </row>
    <row r="88" spans="40:48">
      <c r="AN88" s="1"/>
      <c r="AO88" s="1"/>
      <c r="AP88" s="1"/>
      <c r="AQ88" s="1"/>
      <c r="AR88" s="1"/>
      <c r="AS88" s="1"/>
      <c r="AT88" s="1"/>
      <c r="AU88" s="1"/>
      <c r="AV88" s="1"/>
    </row>
    <row r="89" spans="40:48">
      <c r="AN89" s="1"/>
      <c r="AO89" s="1"/>
      <c r="AP89" s="1"/>
      <c r="AQ89" s="1"/>
      <c r="AR89" s="1"/>
      <c r="AS89" s="1"/>
      <c r="AT89" s="1"/>
      <c r="AU89" s="1"/>
      <c r="AV89" s="1"/>
    </row>
    <row r="90" spans="40:48">
      <c r="AN90" s="1"/>
      <c r="AO90" s="1"/>
      <c r="AP90" s="1"/>
      <c r="AQ90" s="1"/>
      <c r="AR90" s="1"/>
      <c r="AS90" s="1"/>
      <c r="AT90" s="1"/>
      <c r="AU90" s="1"/>
      <c r="AV90" s="1"/>
    </row>
    <row r="91" spans="40:48">
      <c r="AN91" s="1"/>
      <c r="AO91" s="1"/>
      <c r="AP91" s="1"/>
      <c r="AQ91" s="1"/>
      <c r="AR91" s="1"/>
      <c r="AS91" s="1"/>
      <c r="AT91" s="1"/>
      <c r="AU91" s="1"/>
      <c r="AV91" s="1"/>
    </row>
    <row r="92" spans="40:48">
      <c r="AN92" s="1"/>
      <c r="AO92" s="1"/>
      <c r="AP92" s="1"/>
      <c r="AQ92" s="1"/>
      <c r="AR92" s="1"/>
      <c r="AS92" s="1"/>
      <c r="AT92" s="1"/>
      <c r="AU92" s="1"/>
      <c r="AV92" s="1"/>
    </row>
    <row r="93" spans="40:48">
      <c r="AN93" s="1"/>
      <c r="AO93" s="1"/>
      <c r="AP93" s="1"/>
      <c r="AQ93" s="1"/>
      <c r="AR93" s="1"/>
      <c r="AS93" s="1"/>
      <c r="AT93" s="1"/>
      <c r="AU93" s="1"/>
      <c r="AV93" s="1"/>
    </row>
    <row r="94" spans="40:48">
      <c r="AN94" s="1"/>
      <c r="AO94" s="1"/>
      <c r="AP94" s="1"/>
      <c r="AQ94" s="1"/>
      <c r="AR94" s="1"/>
      <c r="AS94" s="1"/>
      <c r="AT94" s="1"/>
      <c r="AU94" s="1"/>
      <c r="AV94" s="1"/>
    </row>
    <row r="95" spans="40:48">
      <c r="AN95" s="1"/>
      <c r="AO95" s="1"/>
      <c r="AP95" s="1"/>
      <c r="AQ95" s="1"/>
      <c r="AR95" s="1"/>
      <c r="AS95" s="1"/>
      <c r="AT95" s="1"/>
      <c r="AU95" s="1"/>
      <c r="AV95" s="1"/>
    </row>
  </sheetData>
  <sortState ref="A2:BQ26">
    <sortCondition ref="BE2:BE26"/>
    <sortCondition descending="1" ref="BP2:BP26"/>
  </sortState>
  <mergeCells count="27">
    <mergeCell ref="AZ1:BA1"/>
    <mergeCell ref="BB1:BC1"/>
    <mergeCell ref="P1:Q1"/>
    <mergeCell ref="R1:S1"/>
    <mergeCell ref="N1:O1"/>
    <mergeCell ref="AB1:AC1"/>
    <mergeCell ref="AD1:AE1"/>
    <mergeCell ref="AV1:AW1"/>
    <mergeCell ref="AX1:AY1"/>
    <mergeCell ref="V1:W1"/>
    <mergeCell ref="X1:Y1"/>
    <mergeCell ref="T1:U1"/>
    <mergeCell ref="AF1:AG1"/>
    <mergeCell ref="AJ1:AK1"/>
    <mergeCell ref="AH1:AI1"/>
    <mergeCell ref="Z1:AA1"/>
    <mergeCell ref="L1:M1"/>
    <mergeCell ref="B1:C1"/>
    <mergeCell ref="D1:E1"/>
    <mergeCell ref="F1:G1"/>
    <mergeCell ref="H1:I1"/>
    <mergeCell ref="J1:K1"/>
    <mergeCell ref="AT1:AU1"/>
    <mergeCell ref="AR1:AS1"/>
    <mergeCell ref="AP1:AQ1"/>
    <mergeCell ref="AL1:AM1"/>
    <mergeCell ref="AN1:AO1"/>
  </mergeCells>
  <dataValidations count="1">
    <dataValidation type="list" allowBlank="1" showInputMessage="1" showErrorMessage="1" sqref="BE1:BE1048576">
      <formula1>$BY$27:$BY$30</formula1>
    </dataValidation>
  </dataValidations>
  <pageMargins left="0" right="0" top="0.74803149606299213" bottom="0.74803149606299213" header="0.31496062992125984" footer="0.31496062992125984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ColWidth="8.85546875" defaultRowHeight="15"/>
  <cols>
    <col min="1" max="1" width="18.85546875" style="18" bestFit="1" customWidth="1"/>
    <col min="2" max="2" width="5.7109375" style="1" customWidth="1"/>
    <col min="3" max="3" width="3.7109375" style="1" customWidth="1"/>
    <col min="4" max="4" width="4" style="1" bestFit="1" customWidth="1"/>
    <col min="5" max="5" width="2" style="1" bestFit="1" customWidth="1"/>
    <col min="6" max="6" width="5.28515625" style="1" customWidth="1"/>
    <col min="7" max="7" width="2" style="1" bestFit="1" customWidth="1"/>
    <col min="8" max="8" width="5.140625" style="6" customWidth="1"/>
    <col min="9" max="9" width="4" style="6" customWidth="1"/>
    <col min="10" max="10" width="4.7109375" style="1" customWidth="1"/>
    <col min="11" max="11" width="3.140625" style="1" customWidth="1"/>
    <col min="12" max="12" width="5.5703125" style="1" customWidth="1"/>
    <col min="13" max="13" width="4.42578125" style="1" customWidth="1"/>
    <col min="14" max="14" width="5" style="1" customWidth="1"/>
    <col min="15" max="15" width="2" style="1" bestFit="1" customWidth="1"/>
    <col min="16" max="16" width="4" style="1" bestFit="1" customWidth="1"/>
    <col min="17" max="17" width="4.140625" style="1" customWidth="1"/>
    <col min="18" max="18" width="4.85546875" style="6" customWidth="1"/>
    <col min="19" max="19" width="3" style="6" customWidth="1"/>
    <col min="20" max="20" width="4" style="1" bestFit="1" customWidth="1"/>
    <col min="21" max="21" width="4.28515625" style="1" customWidth="1"/>
    <col min="22" max="22" width="6.7109375" style="1" customWidth="1"/>
    <col min="23" max="23" width="5.28515625" style="1" customWidth="1"/>
    <col min="24" max="24" width="4" style="1" bestFit="1" customWidth="1"/>
    <col min="25" max="25" width="4" style="1" customWidth="1"/>
    <col min="26" max="26" width="5.85546875" style="1" customWidth="1"/>
    <col min="27" max="27" width="4" style="1" customWidth="1"/>
    <col min="28" max="28" width="4" style="6" bestFit="1" customWidth="1"/>
    <col min="29" max="29" width="5" style="6" customWidth="1"/>
    <col min="30" max="30" width="4" style="6" bestFit="1" customWidth="1"/>
    <col min="31" max="31" width="3.85546875" style="6" customWidth="1"/>
    <col min="32" max="32" width="4" style="6" bestFit="1" customWidth="1"/>
    <col min="33" max="33" width="5" style="6" customWidth="1"/>
    <col min="34" max="34" width="4" style="6" bestFit="1" customWidth="1"/>
    <col min="35" max="35" width="4.140625" style="6" customWidth="1"/>
    <col min="36" max="36" width="4" style="6" bestFit="1" customWidth="1"/>
    <col min="37" max="37" width="5.140625" style="6" customWidth="1"/>
    <col min="38" max="38" width="5.85546875" style="6" customWidth="1"/>
    <col min="39" max="39" width="4.7109375" style="6" customWidth="1"/>
    <col min="40" max="40" width="4" style="6" bestFit="1" customWidth="1"/>
    <col min="41" max="41" width="4.7109375" style="6" customWidth="1"/>
    <col min="42" max="42" width="5.7109375" style="6" customWidth="1"/>
    <col min="43" max="43" width="3.5703125" style="6" customWidth="1"/>
    <col min="44" max="44" width="6.5703125" style="6" customWidth="1"/>
    <col min="45" max="45" width="5.140625" style="6" customWidth="1"/>
    <col min="46" max="46" width="4" style="6" bestFit="1" customWidth="1"/>
    <col min="47" max="47" width="4.140625" style="6" customWidth="1"/>
    <col min="48" max="48" width="4" style="6" bestFit="1" customWidth="1"/>
    <col min="49" max="49" width="5" style="6" customWidth="1"/>
    <col min="50" max="50" width="4" style="6" bestFit="1" customWidth="1"/>
    <col min="51" max="51" width="4.5703125" style="6" customWidth="1"/>
    <col min="52" max="52" width="5" style="6" customWidth="1"/>
    <col min="53" max="53" width="6.140625" style="6" customWidth="1"/>
    <col min="54" max="54" width="5" style="6" customWidth="1"/>
    <col min="55" max="55" width="5.28515625" style="6" customWidth="1"/>
    <col min="56" max="56" width="11.140625" style="6" bestFit="1" customWidth="1"/>
    <col min="57" max="57" width="11.28515625" style="6" bestFit="1" customWidth="1"/>
    <col min="58" max="58" width="6.7109375" style="6" customWidth="1"/>
    <col min="59" max="76" width="8.85546875" style="6"/>
    <col min="77" max="77" width="0" style="6" hidden="1" customWidth="1"/>
    <col min="78" max="16384" width="8.85546875" style="6"/>
  </cols>
  <sheetData>
    <row r="1" spans="1:77">
      <c r="A1" s="19" t="s">
        <v>1</v>
      </c>
      <c r="B1" s="45" t="s">
        <v>2</v>
      </c>
      <c r="C1" s="45"/>
      <c r="D1" s="45" t="s">
        <v>36</v>
      </c>
      <c r="E1" s="45"/>
      <c r="F1" s="45" t="s">
        <v>47</v>
      </c>
      <c r="G1" s="45"/>
      <c r="H1" s="45" t="s">
        <v>54</v>
      </c>
      <c r="I1" s="45"/>
      <c r="J1" s="45" t="s">
        <v>57</v>
      </c>
      <c r="K1" s="45"/>
      <c r="L1" s="45" t="s">
        <v>58</v>
      </c>
      <c r="M1" s="45"/>
      <c r="N1" s="45" t="s">
        <v>68</v>
      </c>
      <c r="O1" s="45"/>
      <c r="P1" s="45" t="s">
        <v>99</v>
      </c>
      <c r="Q1" s="45"/>
      <c r="R1" s="45" t="s">
        <v>69</v>
      </c>
      <c r="S1" s="45"/>
      <c r="T1" s="45" t="s">
        <v>70</v>
      </c>
      <c r="U1" s="45"/>
      <c r="V1" s="45" t="s">
        <v>72</v>
      </c>
      <c r="W1" s="45"/>
      <c r="X1" s="45" t="s">
        <v>71</v>
      </c>
      <c r="Y1" s="45"/>
      <c r="Z1" s="45" t="s">
        <v>75</v>
      </c>
      <c r="AA1" s="45"/>
      <c r="AB1" s="45" t="s">
        <v>73</v>
      </c>
      <c r="AC1" s="45"/>
      <c r="AD1" s="45" t="s">
        <v>76</v>
      </c>
      <c r="AE1" s="45"/>
      <c r="AF1" s="45" t="s">
        <v>88</v>
      </c>
      <c r="AG1" s="45"/>
      <c r="AH1" s="45" t="s">
        <v>77</v>
      </c>
      <c r="AI1" s="45"/>
      <c r="AJ1" s="45" t="s">
        <v>79</v>
      </c>
      <c r="AK1" s="45"/>
      <c r="AL1" s="48" t="s">
        <v>80</v>
      </c>
      <c r="AM1" s="48"/>
      <c r="AN1" s="48" t="s">
        <v>81</v>
      </c>
      <c r="AO1" s="48"/>
      <c r="AP1" s="45" t="s">
        <v>82</v>
      </c>
      <c r="AQ1" s="45"/>
      <c r="AR1" s="45" t="s">
        <v>83</v>
      </c>
      <c r="AS1" s="45"/>
      <c r="AT1" s="45" t="s">
        <v>85</v>
      </c>
      <c r="AU1" s="45"/>
      <c r="AV1" s="45" t="s">
        <v>86</v>
      </c>
      <c r="AW1" s="45"/>
      <c r="AX1" s="45" t="s">
        <v>47</v>
      </c>
      <c r="AY1" s="45"/>
      <c r="AZ1" s="45" t="s">
        <v>80</v>
      </c>
      <c r="BA1" s="45"/>
      <c r="BB1" s="45" t="s">
        <v>87</v>
      </c>
      <c r="BC1" s="45"/>
      <c r="BD1" s="20" t="s">
        <v>89</v>
      </c>
      <c r="BE1" s="8" t="s">
        <v>98</v>
      </c>
      <c r="BF1" s="6">
        <v>1</v>
      </c>
      <c r="BG1" s="6" t="s">
        <v>97</v>
      </c>
      <c r="BH1" s="6">
        <v>2</v>
      </c>
      <c r="BI1" s="13" t="s">
        <v>97</v>
      </c>
      <c r="BJ1" s="6">
        <v>3</v>
      </c>
      <c r="BK1" s="6" t="s">
        <v>97</v>
      </c>
      <c r="BL1" s="13">
        <v>4</v>
      </c>
      <c r="BM1" s="13" t="s">
        <v>97</v>
      </c>
      <c r="BN1" s="13">
        <v>5</v>
      </c>
      <c r="BO1" s="13" t="s">
        <v>97</v>
      </c>
      <c r="BP1" s="6" t="s">
        <v>106</v>
      </c>
      <c r="BQ1" s="6" t="s">
        <v>107</v>
      </c>
    </row>
    <row r="2" spans="1:77" ht="15" customHeight="1">
      <c r="A2" s="26" t="s">
        <v>20</v>
      </c>
      <c r="B2" s="27">
        <v>195</v>
      </c>
      <c r="C2" s="27">
        <v>2</v>
      </c>
      <c r="D2" s="27"/>
      <c r="E2" s="27"/>
      <c r="F2" s="27">
        <v>194</v>
      </c>
      <c r="G2" s="27">
        <v>0</v>
      </c>
      <c r="H2" s="27"/>
      <c r="I2" s="27"/>
      <c r="J2" s="27"/>
      <c r="K2" s="27"/>
      <c r="L2" s="27">
        <v>198</v>
      </c>
      <c r="M2" s="27">
        <v>5</v>
      </c>
      <c r="N2" s="27"/>
      <c r="O2" s="27"/>
      <c r="P2" s="27"/>
      <c r="Q2" s="27"/>
      <c r="R2" s="27"/>
      <c r="S2" s="27"/>
      <c r="T2" s="27">
        <v>197</v>
      </c>
      <c r="U2" s="27">
        <v>1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>
        <v>192</v>
      </c>
      <c r="AK2" s="27">
        <v>1</v>
      </c>
      <c r="AL2" s="27"/>
      <c r="AM2" s="27"/>
      <c r="AN2" s="27"/>
      <c r="AO2" s="27"/>
      <c r="AP2" s="27">
        <v>192</v>
      </c>
      <c r="AQ2" s="27">
        <v>1</v>
      </c>
      <c r="AR2" s="27"/>
      <c r="AS2" s="27"/>
      <c r="AT2" s="27"/>
      <c r="AU2" s="27"/>
      <c r="AV2" s="27"/>
      <c r="AW2" s="27"/>
      <c r="AX2" s="27">
        <v>200</v>
      </c>
      <c r="AY2" s="27">
        <v>3</v>
      </c>
      <c r="AZ2" s="27"/>
      <c r="BA2" s="27"/>
      <c r="BB2" s="27"/>
      <c r="BC2" s="27"/>
      <c r="BD2" s="20">
        <f t="shared" ref="BD2:BD22" si="0">COUNTA(B2:BC2)/2</f>
        <v>7</v>
      </c>
      <c r="BE2" s="15" t="s">
        <v>92</v>
      </c>
      <c r="BF2" s="15">
        <f t="shared" ref="BF2:BF22" si="1">LARGE($B2:$BC2,1)</f>
        <v>200</v>
      </c>
      <c r="BG2" s="15">
        <v>3</v>
      </c>
      <c r="BH2" s="15">
        <f t="shared" ref="BH2:BH22" si="2">LARGE($B2:$BC2,2)</f>
        <v>198</v>
      </c>
      <c r="BI2" s="15">
        <v>5</v>
      </c>
      <c r="BJ2" s="15">
        <f t="shared" ref="BJ2:BJ22" si="3">LARGE($B2:$BC2,3)</f>
        <v>197</v>
      </c>
      <c r="BK2" s="15">
        <v>1</v>
      </c>
      <c r="BL2" s="15">
        <f t="shared" ref="BL2:BL22" si="4">LARGE($B2:$BC2,4)</f>
        <v>195</v>
      </c>
      <c r="BM2" s="15">
        <v>2</v>
      </c>
      <c r="BN2" s="15">
        <f t="shared" ref="BN2:BN22" si="5">LARGE($B2:$BC2,5)</f>
        <v>194</v>
      </c>
      <c r="BO2" s="15">
        <v>0</v>
      </c>
      <c r="BP2" s="15">
        <f t="shared" ref="BP2:BP22" si="6">SUM(BF2+BH2+BJ2+BL2+BN2)</f>
        <v>984</v>
      </c>
      <c r="BQ2" s="15">
        <f>BG2+BI2+BK2+BM2+BO2</f>
        <v>11</v>
      </c>
    </row>
    <row r="3" spans="1:77">
      <c r="A3" s="26" t="s">
        <v>18</v>
      </c>
      <c r="B3" s="27">
        <v>198</v>
      </c>
      <c r="C3" s="27">
        <v>5</v>
      </c>
      <c r="D3" s="27">
        <v>196</v>
      </c>
      <c r="E3" s="27">
        <v>6</v>
      </c>
      <c r="F3" s="27">
        <v>195</v>
      </c>
      <c r="G3" s="27">
        <v>7</v>
      </c>
      <c r="H3" s="27"/>
      <c r="I3" s="27"/>
      <c r="J3" s="27"/>
      <c r="K3" s="27"/>
      <c r="L3" s="27">
        <v>199</v>
      </c>
      <c r="M3" s="27">
        <v>6</v>
      </c>
      <c r="N3" s="27"/>
      <c r="O3" s="27"/>
      <c r="P3" s="27"/>
      <c r="Q3" s="27"/>
      <c r="R3" s="27"/>
      <c r="S3" s="27"/>
      <c r="T3" s="27">
        <v>194</v>
      </c>
      <c r="U3" s="27">
        <v>3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>
        <v>69</v>
      </c>
      <c r="AK3" s="27">
        <v>0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>
        <v>193</v>
      </c>
      <c r="AY3" s="27">
        <v>2</v>
      </c>
      <c r="AZ3" s="27"/>
      <c r="BA3" s="27"/>
      <c r="BB3" s="27">
        <v>195</v>
      </c>
      <c r="BC3" s="27">
        <v>2</v>
      </c>
      <c r="BD3" s="20">
        <f t="shared" si="0"/>
        <v>8</v>
      </c>
      <c r="BE3" s="15" t="s">
        <v>92</v>
      </c>
      <c r="BF3" s="15">
        <f t="shared" si="1"/>
        <v>199</v>
      </c>
      <c r="BG3" s="15">
        <v>6</v>
      </c>
      <c r="BH3" s="15">
        <f t="shared" si="2"/>
        <v>198</v>
      </c>
      <c r="BI3" s="15">
        <v>5</v>
      </c>
      <c r="BJ3" s="15">
        <f t="shared" si="3"/>
        <v>196</v>
      </c>
      <c r="BK3" s="15">
        <v>6</v>
      </c>
      <c r="BL3" s="15">
        <f t="shared" si="4"/>
        <v>195</v>
      </c>
      <c r="BM3" s="15">
        <v>7</v>
      </c>
      <c r="BN3" s="15">
        <f t="shared" si="5"/>
        <v>195</v>
      </c>
      <c r="BO3" s="15">
        <v>2</v>
      </c>
      <c r="BP3" s="15">
        <f t="shared" si="6"/>
        <v>983</v>
      </c>
      <c r="BQ3" s="15">
        <f t="shared" ref="BQ3:BQ22" si="7">BG3+BI3+BK3+BM3+BO3</f>
        <v>26</v>
      </c>
    </row>
    <row r="4" spans="1:77">
      <c r="A4" s="26" t="s">
        <v>53</v>
      </c>
      <c r="B4" s="27"/>
      <c r="C4" s="27"/>
      <c r="D4" s="27"/>
      <c r="E4" s="27"/>
      <c r="F4" s="27">
        <v>198</v>
      </c>
      <c r="G4" s="27">
        <v>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>
        <v>197</v>
      </c>
      <c r="U4" s="27">
        <v>4</v>
      </c>
      <c r="V4" s="27"/>
      <c r="W4" s="27"/>
      <c r="X4" s="27">
        <v>193</v>
      </c>
      <c r="Y4" s="27">
        <v>3</v>
      </c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>
        <v>189</v>
      </c>
      <c r="AY4" s="27">
        <v>2</v>
      </c>
      <c r="AZ4" s="27"/>
      <c r="BA4" s="27"/>
      <c r="BB4" s="27">
        <v>198</v>
      </c>
      <c r="BC4" s="27">
        <v>5</v>
      </c>
      <c r="BD4" s="20">
        <f t="shared" si="0"/>
        <v>5</v>
      </c>
      <c r="BE4" s="15" t="s">
        <v>92</v>
      </c>
      <c r="BF4" s="15">
        <f t="shared" si="1"/>
        <v>198</v>
      </c>
      <c r="BG4" s="15">
        <v>5</v>
      </c>
      <c r="BH4" s="15">
        <f t="shared" si="2"/>
        <v>198</v>
      </c>
      <c r="BI4" s="15">
        <v>2</v>
      </c>
      <c r="BJ4" s="15">
        <f t="shared" si="3"/>
        <v>197</v>
      </c>
      <c r="BK4" s="15">
        <v>4</v>
      </c>
      <c r="BL4" s="15">
        <f t="shared" si="4"/>
        <v>193</v>
      </c>
      <c r="BM4" s="15">
        <v>3</v>
      </c>
      <c r="BN4" s="15">
        <f t="shared" si="5"/>
        <v>189</v>
      </c>
      <c r="BO4" s="15">
        <v>2</v>
      </c>
      <c r="BP4" s="15">
        <f t="shared" si="6"/>
        <v>975</v>
      </c>
      <c r="BQ4" s="15">
        <f t="shared" si="7"/>
        <v>16</v>
      </c>
    </row>
    <row r="5" spans="1:77">
      <c r="A5" s="26" t="s">
        <v>17</v>
      </c>
      <c r="B5" s="27">
        <v>198</v>
      </c>
      <c r="C5" s="27">
        <v>3</v>
      </c>
      <c r="D5" s="27"/>
      <c r="E5" s="27"/>
      <c r="F5" s="27">
        <v>195</v>
      </c>
      <c r="G5" s="27">
        <v>2</v>
      </c>
      <c r="H5" s="27"/>
      <c r="I5" s="27"/>
      <c r="J5" s="27"/>
      <c r="K5" s="27"/>
      <c r="L5" s="27">
        <v>188</v>
      </c>
      <c r="M5" s="27">
        <v>2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>
        <v>186</v>
      </c>
      <c r="Y5" s="27">
        <v>1</v>
      </c>
      <c r="Z5" s="27"/>
      <c r="AA5" s="27"/>
      <c r="AB5" s="27">
        <v>188</v>
      </c>
      <c r="AC5" s="27">
        <v>2</v>
      </c>
      <c r="AD5" s="27"/>
      <c r="AE5" s="27"/>
      <c r="AF5" s="27"/>
      <c r="AG5" s="27"/>
      <c r="AH5" s="27">
        <v>196</v>
      </c>
      <c r="AI5" s="27">
        <v>1</v>
      </c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>
        <v>195</v>
      </c>
      <c r="AY5" s="27">
        <v>3</v>
      </c>
      <c r="AZ5" s="27"/>
      <c r="BA5" s="27"/>
      <c r="BB5" s="27"/>
      <c r="BC5" s="27"/>
      <c r="BD5" s="20">
        <f t="shared" si="0"/>
        <v>7</v>
      </c>
      <c r="BE5" s="15" t="s">
        <v>92</v>
      </c>
      <c r="BF5" s="15">
        <f t="shared" si="1"/>
        <v>198</v>
      </c>
      <c r="BG5" s="15">
        <v>3</v>
      </c>
      <c r="BH5" s="15">
        <f t="shared" si="2"/>
        <v>196</v>
      </c>
      <c r="BI5" s="15">
        <v>1</v>
      </c>
      <c r="BJ5" s="15">
        <f t="shared" si="3"/>
        <v>195</v>
      </c>
      <c r="BK5" s="15">
        <v>3</v>
      </c>
      <c r="BL5" s="15">
        <f t="shared" si="4"/>
        <v>195</v>
      </c>
      <c r="BM5" s="15">
        <v>2</v>
      </c>
      <c r="BN5" s="15">
        <f t="shared" si="5"/>
        <v>188</v>
      </c>
      <c r="BO5" s="15">
        <v>2</v>
      </c>
      <c r="BP5" s="15">
        <f t="shared" si="6"/>
        <v>972</v>
      </c>
      <c r="BQ5" s="15">
        <f t="shared" si="7"/>
        <v>11</v>
      </c>
    </row>
    <row r="6" spans="1:77">
      <c r="A6" s="26" t="s">
        <v>22</v>
      </c>
      <c r="B6" s="27">
        <v>194</v>
      </c>
      <c r="C6" s="27">
        <v>1</v>
      </c>
      <c r="D6" s="27"/>
      <c r="E6" s="27"/>
      <c r="F6" s="27">
        <v>184</v>
      </c>
      <c r="G6" s="27">
        <v>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>
        <v>194</v>
      </c>
      <c r="U6" s="27">
        <v>4</v>
      </c>
      <c r="V6" s="27"/>
      <c r="W6" s="27"/>
      <c r="X6" s="27">
        <v>194</v>
      </c>
      <c r="Y6" s="27">
        <v>2</v>
      </c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>
        <v>192</v>
      </c>
      <c r="AK6" s="27">
        <v>2</v>
      </c>
      <c r="AL6" s="27"/>
      <c r="AM6" s="27"/>
      <c r="AN6" s="27"/>
      <c r="AO6" s="27"/>
      <c r="AP6" s="27">
        <v>186</v>
      </c>
      <c r="AQ6" s="27">
        <v>3</v>
      </c>
      <c r="AR6" s="27"/>
      <c r="AS6" s="27"/>
      <c r="AT6" s="27"/>
      <c r="AU6" s="27"/>
      <c r="AV6" s="27"/>
      <c r="AW6" s="27"/>
      <c r="AX6" s="27">
        <v>195</v>
      </c>
      <c r="AY6" s="27">
        <v>4</v>
      </c>
      <c r="AZ6" s="27"/>
      <c r="BA6" s="27"/>
      <c r="BB6" s="27"/>
      <c r="BC6" s="27"/>
      <c r="BD6" s="20">
        <f t="shared" si="0"/>
        <v>7</v>
      </c>
      <c r="BE6" s="15" t="s">
        <v>92</v>
      </c>
      <c r="BF6" s="15">
        <f t="shared" si="1"/>
        <v>195</v>
      </c>
      <c r="BG6" s="15">
        <v>4</v>
      </c>
      <c r="BH6" s="15">
        <f t="shared" si="2"/>
        <v>194</v>
      </c>
      <c r="BI6" s="15">
        <v>4</v>
      </c>
      <c r="BJ6" s="15">
        <f t="shared" si="3"/>
        <v>194</v>
      </c>
      <c r="BK6" s="15">
        <v>2</v>
      </c>
      <c r="BL6" s="15">
        <f t="shared" si="4"/>
        <v>194</v>
      </c>
      <c r="BM6" s="15">
        <v>1</v>
      </c>
      <c r="BN6" s="15">
        <f t="shared" si="5"/>
        <v>192</v>
      </c>
      <c r="BO6" s="15">
        <v>2</v>
      </c>
      <c r="BP6" s="15">
        <f t="shared" si="6"/>
        <v>969</v>
      </c>
      <c r="BQ6" s="15">
        <f t="shared" si="7"/>
        <v>13</v>
      </c>
    </row>
    <row r="7" spans="1:77">
      <c r="A7" s="26" t="s">
        <v>11</v>
      </c>
      <c r="B7" s="27">
        <v>191</v>
      </c>
      <c r="C7" s="27">
        <v>1</v>
      </c>
      <c r="D7" s="27"/>
      <c r="E7" s="27"/>
      <c r="F7" s="27">
        <v>189</v>
      </c>
      <c r="G7" s="27">
        <v>2</v>
      </c>
      <c r="H7" s="27"/>
      <c r="I7" s="27"/>
      <c r="J7" s="27"/>
      <c r="K7" s="27"/>
      <c r="L7" s="27">
        <v>195</v>
      </c>
      <c r="M7" s="27">
        <v>1</v>
      </c>
      <c r="N7" s="27"/>
      <c r="O7" s="27"/>
      <c r="P7" s="27"/>
      <c r="Q7" s="27"/>
      <c r="R7" s="27"/>
      <c r="S7" s="27"/>
      <c r="T7" s="27">
        <v>194</v>
      </c>
      <c r="U7" s="27">
        <v>3</v>
      </c>
      <c r="V7" s="27"/>
      <c r="W7" s="27"/>
      <c r="X7" s="27">
        <v>132</v>
      </c>
      <c r="Y7" s="27">
        <v>1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>
        <v>181</v>
      </c>
      <c r="AK7" s="27">
        <v>0</v>
      </c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>
        <v>193</v>
      </c>
      <c r="AY7" s="27">
        <v>4</v>
      </c>
      <c r="AZ7" s="27"/>
      <c r="BA7" s="27"/>
      <c r="BB7" s="27"/>
      <c r="BC7" s="27"/>
      <c r="BD7" s="20">
        <f t="shared" si="0"/>
        <v>7</v>
      </c>
      <c r="BE7" s="15" t="s">
        <v>92</v>
      </c>
      <c r="BF7" s="15">
        <f t="shared" si="1"/>
        <v>195</v>
      </c>
      <c r="BG7" s="15">
        <v>1</v>
      </c>
      <c r="BH7" s="15">
        <f t="shared" si="2"/>
        <v>194</v>
      </c>
      <c r="BI7" s="15">
        <v>3</v>
      </c>
      <c r="BJ7" s="15">
        <f t="shared" si="3"/>
        <v>193</v>
      </c>
      <c r="BK7" s="15">
        <v>4</v>
      </c>
      <c r="BL7" s="15">
        <f t="shared" si="4"/>
        <v>191</v>
      </c>
      <c r="BM7" s="15">
        <v>1</v>
      </c>
      <c r="BN7" s="15">
        <f t="shared" si="5"/>
        <v>189</v>
      </c>
      <c r="BO7" s="15">
        <v>2</v>
      </c>
      <c r="BP7" s="15">
        <f t="shared" si="6"/>
        <v>962</v>
      </c>
      <c r="BQ7" s="15">
        <f t="shared" si="7"/>
        <v>11</v>
      </c>
    </row>
    <row r="8" spans="1:77">
      <c r="A8" s="26" t="s">
        <v>24</v>
      </c>
      <c r="B8" s="27">
        <v>189</v>
      </c>
      <c r="C8" s="27">
        <v>2</v>
      </c>
      <c r="D8" s="27"/>
      <c r="E8" s="27"/>
      <c r="F8" s="27">
        <v>189</v>
      </c>
      <c r="G8" s="27">
        <v>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>
        <v>200</v>
      </c>
      <c r="U8" s="27">
        <v>1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>
        <v>121</v>
      </c>
      <c r="AK8" s="27">
        <v>0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>
        <v>192</v>
      </c>
      <c r="AY8" s="27">
        <v>2</v>
      </c>
      <c r="AZ8" s="27"/>
      <c r="BA8" s="27"/>
      <c r="BB8" s="27"/>
      <c r="BC8" s="27"/>
      <c r="BD8" s="20">
        <f t="shared" si="0"/>
        <v>5</v>
      </c>
      <c r="BE8" s="15" t="s">
        <v>92</v>
      </c>
      <c r="BF8" s="15">
        <f t="shared" si="1"/>
        <v>200</v>
      </c>
      <c r="BG8" s="15">
        <v>1</v>
      </c>
      <c r="BH8" s="15">
        <f t="shared" si="2"/>
        <v>192</v>
      </c>
      <c r="BI8" s="15">
        <v>2</v>
      </c>
      <c r="BJ8" s="15">
        <f t="shared" si="3"/>
        <v>189</v>
      </c>
      <c r="BK8" s="15">
        <v>2</v>
      </c>
      <c r="BL8" s="15">
        <f t="shared" si="4"/>
        <v>189</v>
      </c>
      <c r="BM8" s="15">
        <v>1</v>
      </c>
      <c r="BN8" s="15">
        <f t="shared" si="5"/>
        <v>121</v>
      </c>
      <c r="BO8" s="15">
        <v>0</v>
      </c>
      <c r="BP8" s="15">
        <f t="shared" si="6"/>
        <v>891</v>
      </c>
      <c r="BQ8" s="15">
        <f t="shared" si="7"/>
        <v>6</v>
      </c>
      <c r="BY8" s="6" t="s">
        <v>94</v>
      </c>
    </row>
    <row r="9" spans="1:77">
      <c r="A9" s="30" t="s">
        <v>19</v>
      </c>
      <c r="B9" s="31">
        <v>198</v>
      </c>
      <c r="C9" s="31">
        <v>4</v>
      </c>
      <c r="D9" s="31"/>
      <c r="E9" s="31"/>
      <c r="F9" s="31">
        <v>199</v>
      </c>
      <c r="G9" s="31">
        <v>6</v>
      </c>
      <c r="H9" s="31"/>
      <c r="I9" s="31"/>
      <c r="J9" s="31"/>
      <c r="K9" s="31"/>
      <c r="L9" s="31">
        <v>193</v>
      </c>
      <c r="M9" s="31">
        <v>4</v>
      </c>
      <c r="N9" s="31"/>
      <c r="O9" s="31"/>
      <c r="P9" s="31">
        <v>136</v>
      </c>
      <c r="Q9" s="31">
        <v>0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>
        <v>198</v>
      </c>
      <c r="AE9" s="31">
        <v>2</v>
      </c>
      <c r="AF9" s="31">
        <v>194</v>
      </c>
      <c r="AG9" s="31">
        <v>6</v>
      </c>
      <c r="AH9" s="31"/>
      <c r="AI9" s="31"/>
      <c r="AJ9" s="31"/>
      <c r="AK9" s="31"/>
      <c r="AL9" s="31"/>
      <c r="AM9" s="31"/>
      <c r="AN9" s="31">
        <v>199</v>
      </c>
      <c r="AO9" s="31">
        <v>4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>
        <v>194</v>
      </c>
      <c r="BC9" s="31">
        <v>1</v>
      </c>
      <c r="BD9" s="20">
        <f t="shared" si="0"/>
        <v>8</v>
      </c>
      <c r="BE9" s="16" t="s">
        <v>93</v>
      </c>
      <c r="BF9" s="16">
        <f t="shared" si="1"/>
        <v>199</v>
      </c>
      <c r="BG9" s="16">
        <v>6</v>
      </c>
      <c r="BH9" s="16">
        <f t="shared" si="2"/>
        <v>199</v>
      </c>
      <c r="BI9" s="16">
        <v>4</v>
      </c>
      <c r="BJ9" s="16">
        <f t="shared" si="3"/>
        <v>198</v>
      </c>
      <c r="BK9" s="16">
        <v>4</v>
      </c>
      <c r="BL9" s="16">
        <f t="shared" si="4"/>
        <v>198</v>
      </c>
      <c r="BM9" s="16">
        <v>2</v>
      </c>
      <c r="BN9" s="16">
        <f t="shared" si="5"/>
        <v>194</v>
      </c>
      <c r="BO9" s="16">
        <v>6</v>
      </c>
      <c r="BP9" s="16">
        <f t="shared" si="6"/>
        <v>988</v>
      </c>
      <c r="BQ9" s="16">
        <f t="shared" si="7"/>
        <v>22</v>
      </c>
      <c r="BY9" s="6" t="s">
        <v>91</v>
      </c>
    </row>
    <row r="10" spans="1:77">
      <c r="A10" s="30" t="s">
        <v>52</v>
      </c>
      <c r="B10" s="31"/>
      <c r="C10" s="31"/>
      <c r="D10" s="31"/>
      <c r="E10" s="31"/>
      <c r="F10" s="31">
        <v>192</v>
      </c>
      <c r="G10" s="31">
        <v>3</v>
      </c>
      <c r="H10" s="31"/>
      <c r="I10" s="31"/>
      <c r="J10" s="31"/>
      <c r="K10" s="31"/>
      <c r="L10" s="31">
        <v>198</v>
      </c>
      <c r="M10" s="31">
        <v>6</v>
      </c>
      <c r="N10" s="31"/>
      <c r="O10" s="31"/>
      <c r="P10" s="31">
        <v>198</v>
      </c>
      <c r="Q10" s="31">
        <v>2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>
        <v>200</v>
      </c>
      <c r="AE10" s="31">
        <v>3</v>
      </c>
      <c r="AF10" s="31">
        <v>196</v>
      </c>
      <c r="AG10" s="31">
        <v>1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20">
        <f t="shared" si="0"/>
        <v>5</v>
      </c>
      <c r="BE10" s="16" t="s">
        <v>93</v>
      </c>
      <c r="BF10" s="16">
        <f t="shared" si="1"/>
        <v>200</v>
      </c>
      <c r="BG10" s="16">
        <v>3</v>
      </c>
      <c r="BH10" s="16">
        <f t="shared" si="2"/>
        <v>198</v>
      </c>
      <c r="BI10" s="16">
        <v>6</v>
      </c>
      <c r="BJ10" s="16">
        <f t="shared" si="3"/>
        <v>198</v>
      </c>
      <c r="BK10" s="16">
        <v>2</v>
      </c>
      <c r="BL10" s="16">
        <f t="shared" si="4"/>
        <v>196</v>
      </c>
      <c r="BM10" s="16">
        <v>1</v>
      </c>
      <c r="BN10" s="16">
        <f t="shared" si="5"/>
        <v>192</v>
      </c>
      <c r="BO10" s="16">
        <v>3</v>
      </c>
      <c r="BP10" s="16">
        <f t="shared" si="6"/>
        <v>984</v>
      </c>
      <c r="BQ10" s="16">
        <f t="shared" si="7"/>
        <v>15</v>
      </c>
      <c r="BY10" s="6" t="s">
        <v>92</v>
      </c>
    </row>
    <row r="11" spans="1:77">
      <c r="A11" s="30" t="s">
        <v>14</v>
      </c>
      <c r="B11" s="31">
        <v>189</v>
      </c>
      <c r="C11" s="31">
        <v>0</v>
      </c>
      <c r="D11" s="31"/>
      <c r="E11" s="31"/>
      <c r="F11" s="31"/>
      <c r="G11" s="31"/>
      <c r="H11" s="31"/>
      <c r="I11" s="31"/>
      <c r="J11" s="31"/>
      <c r="K11" s="31"/>
      <c r="L11" s="31">
        <v>195</v>
      </c>
      <c r="M11" s="31">
        <v>5</v>
      </c>
      <c r="N11" s="31"/>
      <c r="O11" s="31"/>
      <c r="P11" s="31">
        <v>200</v>
      </c>
      <c r="Q11" s="31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>
        <v>196</v>
      </c>
      <c r="AE11" s="31">
        <v>2</v>
      </c>
      <c r="AF11" s="31">
        <v>196</v>
      </c>
      <c r="AG11" s="31">
        <v>4</v>
      </c>
      <c r="AH11" s="31"/>
      <c r="AI11" s="31"/>
      <c r="AJ11" s="31"/>
      <c r="AK11" s="31"/>
      <c r="AL11" s="31"/>
      <c r="AM11" s="31"/>
      <c r="AN11" s="31">
        <v>195</v>
      </c>
      <c r="AO11" s="31">
        <v>2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>
        <v>195</v>
      </c>
      <c r="BC11" s="31">
        <v>2</v>
      </c>
      <c r="BD11" s="20">
        <f t="shared" si="0"/>
        <v>7</v>
      </c>
      <c r="BE11" s="16" t="s">
        <v>93</v>
      </c>
      <c r="BF11" s="16">
        <f t="shared" si="1"/>
        <v>200</v>
      </c>
      <c r="BG11" s="16">
        <v>8</v>
      </c>
      <c r="BH11" s="16">
        <f t="shared" si="2"/>
        <v>196</v>
      </c>
      <c r="BI11" s="16">
        <v>4</v>
      </c>
      <c r="BJ11" s="16">
        <f t="shared" si="3"/>
        <v>196</v>
      </c>
      <c r="BK11" s="16">
        <v>2</v>
      </c>
      <c r="BL11" s="16">
        <f t="shared" si="4"/>
        <v>195</v>
      </c>
      <c r="BM11" s="16">
        <v>5</v>
      </c>
      <c r="BN11" s="16">
        <f t="shared" si="5"/>
        <v>195</v>
      </c>
      <c r="BO11" s="16">
        <v>2</v>
      </c>
      <c r="BP11" s="16">
        <f t="shared" si="6"/>
        <v>982</v>
      </c>
      <c r="BQ11" s="16">
        <f t="shared" si="7"/>
        <v>21</v>
      </c>
      <c r="BY11" s="6" t="s">
        <v>93</v>
      </c>
    </row>
    <row r="12" spans="1:77">
      <c r="A12" s="30" t="s">
        <v>23</v>
      </c>
      <c r="B12" s="31">
        <v>193</v>
      </c>
      <c r="C12" s="31">
        <v>4</v>
      </c>
      <c r="D12" s="31"/>
      <c r="E12" s="31"/>
      <c r="F12" s="31"/>
      <c r="G12" s="31"/>
      <c r="H12" s="31"/>
      <c r="I12" s="31"/>
      <c r="J12" s="31"/>
      <c r="K12" s="31"/>
      <c r="L12" s="31">
        <v>197</v>
      </c>
      <c r="M12" s="31">
        <v>3</v>
      </c>
      <c r="N12" s="31"/>
      <c r="O12" s="31"/>
      <c r="P12" s="31">
        <v>196</v>
      </c>
      <c r="Q12" s="31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>
        <v>195</v>
      </c>
      <c r="AC12" s="31">
        <v>3</v>
      </c>
      <c r="AD12" s="31">
        <v>195</v>
      </c>
      <c r="AE12" s="31">
        <v>4</v>
      </c>
      <c r="AF12" s="31">
        <v>190</v>
      </c>
      <c r="AG12" s="31">
        <v>1</v>
      </c>
      <c r="AH12" s="31"/>
      <c r="AI12" s="31"/>
      <c r="AJ12" s="31"/>
      <c r="AK12" s="31"/>
      <c r="AL12" s="31"/>
      <c r="AM12" s="31"/>
      <c r="AN12" s="31">
        <v>184</v>
      </c>
      <c r="AO12" s="31">
        <v>1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>
        <v>189</v>
      </c>
      <c r="BC12" s="31">
        <v>1</v>
      </c>
      <c r="BD12" s="20">
        <f t="shared" si="0"/>
        <v>8</v>
      </c>
      <c r="BE12" s="16" t="s">
        <v>93</v>
      </c>
      <c r="BF12" s="16">
        <f t="shared" si="1"/>
        <v>197</v>
      </c>
      <c r="BG12" s="16">
        <v>3</v>
      </c>
      <c r="BH12" s="16">
        <f t="shared" si="2"/>
        <v>196</v>
      </c>
      <c r="BI12" s="16">
        <v>1</v>
      </c>
      <c r="BJ12" s="16">
        <f t="shared" si="3"/>
        <v>195</v>
      </c>
      <c r="BK12" s="16">
        <v>4</v>
      </c>
      <c r="BL12" s="16">
        <f t="shared" si="4"/>
        <v>195</v>
      </c>
      <c r="BM12" s="16">
        <v>3</v>
      </c>
      <c r="BN12" s="16">
        <f t="shared" si="5"/>
        <v>193</v>
      </c>
      <c r="BO12" s="16">
        <v>4</v>
      </c>
      <c r="BP12" s="16">
        <f t="shared" si="6"/>
        <v>976</v>
      </c>
      <c r="BQ12" s="16">
        <f t="shared" si="7"/>
        <v>15</v>
      </c>
    </row>
    <row r="13" spans="1:77">
      <c r="A13" s="30" t="s">
        <v>21</v>
      </c>
      <c r="B13" s="31">
        <v>195</v>
      </c>
      <c r="C13" s="31">
        <v>2</v>
      </c>
      <c r="D13" s="31"/>
      <c r="E13" s="31"/>
      <c r="F13" s="31"/>
      <c r="G13" s="31"/>
      <c r="H13" s="31"/>
      <c r="I13" s="31"/>
      <c r="J13" s="31"/>
      <c r="K13" s="31"/>
      <c r="L13" s="31">
        <v>197</v>
      </c>
      <c r="M13" s="31">
        <v>2</v>
      </c>
      <c r="N13" s="31"/>
      <c r="O13" s="31"/>
      <c r="P13" s="31">
        <v>191</v>
      </c>
      <c r="Q13" s="31">
        <v>1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>
        <v>191</v>
      </c>
      <c r="AE13" s="31">
        <v>2</v>
      </c>
      <c r="AF13" s="31">
        <v>189</v>
      </c>
      <c r="AG13" s="31">
        <v>1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20">
        <f t="shared" si="0"/>
        <v>5</v>
      </c>
      <c r="BE13" s="16" t="s">
        <v>93</v>
      </c>
      <c r="BF13" s="16">
        <f t="shared" si="1"/>
        <v>197</v>
      </c>
      <c r="BG13" s="16">
        <v>2</v>
      </c>
      <c r="BH13" s="16">
        <f t="shared" si="2"/>
        <v>195</v>
      </c>
      <c r="BI13" s="16">
        <v>2</v>
      </c>
      <c r="BJ13" s="16">
        <f t="shared" si="3"/>
        <v>191</v>
      </c>
      <c r="BK13" s="16">
        <v>2</v>
      </c>
      <c r="BL13" s="16">
        <f t="shared" si="4"/>
        <v>191</v>
      </c>
      <c r="BM13" s="16">
        <v>1</v>
      </c>
      <c r="BN13" s="16">
        <f t="shared" si="5"/>
        <v>189</v>
      </c>
      <c r="BO13" s="16">
        <v>1</v>
      </c>
      <c r="BP13" s="16">
        <f t="shared" si="6"/>
        <v>963</v>
      </c>
      <c r="BQ13" s="16">
        <f t="shared" si="7"/>
        <v>8</v>
      </c>
    </row>
    <row r="14" spans="1:77">
      <c r="A14" s="30" t="s">
        <v>26</v>
      </c>
      <c r="B14" s="31">
        <v>189</v>
      </c>
      <c r="C14" s="31">
        <v>2</v>
      </c>
      <c r="D14" s="31"/>
      <c r="E14" s="31"/>
      <c r="F14" s="31">
        <v>196</v>
      </c>
      <c r="G14" s="31">
        <v>3</v>
      </c>
      <c r="H14" s="31"/>
      <c r="I14" s="31"/>
      <c r="J14" s="31"/>
      <c r="K14" s="31"/>
      <c r="L14" s="31">
        <v>188</v>
      </c>
      <c r="M14" s="31">
        <v>1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>
        <v>195</v>
      </c>
      <c r="AE14" s="31">
        <v>3</v>
      </c>
      <c r="AF14" s="31">
        <v>190</v>
      </c>
      <c r="AG14" s="31">
        <v>3</v>
      </c>
      <c r="AH14" s="31"/>
      <c r="AI14" s="31"/>
      <c r="AJ14" s="31"/>
      <c r="AK14" s="31"/>
      <c r="AL14" s="31"/>
      <c r="AM14" s="31"/>
      <c r="AN14" s="31">
        <v>182</v>
      </c>
      <c r="AO14" s="31">
        <v>0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>
        <v>190</v>
      </c>
      <c r="BC14" s="31">
        <v>1</v>
      </c>
      <c r="BD14" s="20">
        <f t="shared" si="0"/>
        <v>7</v>
      </c>
      <c r="BE14" s="16" t="s">
        <v>93</v>
      </c>
      <c r="BF14" s="16">
        <f t="shared" si="1"/>
        <v>196</v>
      </c>
      <c r="BG14" s="16">
        <v>3</v>
      </c>
      <c r="BH14" s="16">
        <f t="shared" si="2"/>
        <v>195</v>
      </c>
      <c r="BI14" s="16">
        <v>3</v>
      </c>
      <c r="BJ14" s="16">
        <f t="shared" si="3"/>
        <v>190</v>
      </c>
      <c r="BK14" s="16">
        <v>3</v>
      </c>
      <c r="BL14" s="16">
        <f t="shared" si="4"/>
        <v>190</v>
      </c>
      <c r="BM14" s="16">
        <v>1</v>
      </c>
      <c r="BN14" s="16">
        <f t="shared" si="5"/>
        <v>189</v>
      </c>
      <c r="BO14" s="16">
        <v>2</v>
      </c>
      <c r="BP14" s="16">
        <f t="shared" si="6"/>
        <v>960</v>
      </c>
      <c r="BQ14" s="16">
        <f t="shared" si="7"/>
        <v>12</v>
      </c>
    </row>
    <row r="15" spans="1:77">
      <c r="A15" s="30" t="s">
        <v>62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>
        <v>192</v>
      </c>
      <c r="M15" s="31">
        <v>3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>
        <v>195</v>
      </c>
      <c r="AE15" s="31">
        <v>2</v>
      </c>
      <c r="AF15" s="31">
        <v>187</v>
      </c>
      <c r="AG15" s="31">
        <v>2</v>
      </c>
      <c r="AH15" s="31"/>
      <c r="AI15" s="31"/>
      <c r="AJ15" s="31"/>
      <c r="AK15" s="31"/>
      <c r="AL15" s="31"/>
      <c r="AM15" s="31"/>
      <c r="AN15" s="31">
        <v>185</v>
      </c>
      <c r="AO15" s="31">
        <v>1</v>
      </c>
      <c r="AP15" s="31">
        <v>185</v>
      </c>
      <c r="AQ15" s="31">
        <v>1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20">
        <f t="shared" si="0"/>
        <v>5</v>
      </c>
      <c r="BE15" s="16" t="s">
        <v>93</v>
      </c>
      <c r="BF15" s="16">
        <f t="shared" si="1"/>
        <v>195</v>
      </c>
      <c r="BG15" s="16">
        <v>2</v>
      </c>
      <c r="BH15" s="16">
        <f t="shared" si="2"/>
        <v>192</v>
      </c>
      <c r="BI15" s="16">
        <v>3</v>
      </c>
      <c r="BJ15" s="16">
        <f t="shared" si="3"/>
        <v>187</v>
      </c>
      <c r="BK15" s="16">
        <v>2</v>
      </c>
      <c r="BL15" s="16">
        <f t="shared" si="4"/>
        <v>185</v>
      </c>
      <c r="BM15" s="16">
        <v>1</v>
      </c>
      <c r="BN15" s="16">
        <f t="shared" si="5"/>
        <v>185</v>
      </c>
      <c r="BO15" s="16">
        <v>1</v>
      </c>
      <c r="BP15" s="16">
        <f t="shared" si="6"/>
        <v>944</v>
      </c>
      <c r="BQ15" s="16">
        <f t="shared" si="7"/>
        <v>9</v>
      </c>
    </row>
    <row r="16" spans="1:77">
      <c r="A16" s="28" t="s">
        <v>25</v>
      </c>
      <c r="B16" s="29">
        <v>189</v>
      </c>
      <c r="C16" s="29">
        <v>2</v>
      </c>
      <c r="D16" s="29"/>
      <c r="E16" s="29"/>
      <c r="F16" s="29">
        <v>190</v>
      </c>
      <c r="G16" s="29">
        <v>1</v>
      </c>
      <c r="H16" s="29"/>
      <c r="I16" s="29"/>
      <c r="J16" s="29"/>
      <c r="K16" s="29"/>
      <c r="L16" s="29">
        <v>192</v>
      </c>
      <c r="M16" s="29">
        <v>0</v>
      </c>
      <c r="N16" s="29">
        <v>198</v>
      </c>
      <c r="O16" s="29">
        <v>1</v>
      </c>
      <c r="P16" s="29"/>
      <c r="Q16" s="29"/>
      <c r="R16" s="29"/>
      <c r="S16" s="29"/>
      <c r="T16" s="29">
        <v>199</v>
      </c>
      <c r="U16" s="29">
        <v>4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v>198</v>
      </c>
      <c r="AK16" s="29">
        <v>0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>
        <v>197</v>
      </c>
      <c r="AY16" s="29">
        <v>3</v>
      </c>
      <c r="AZ16" s="29"/>
      <c r="BA16" s="29"/>
      <c r="BB16" s="29"/>
      <c r="BC16" s="29"/>
      <c r="BD16" s="20">
        <f t="shared" si="0"/>
        <v>7</v>
      </c>
      <c r="BE16" s="17" t="s">
        <v>91</v>
      </c>
      <c r="BF16" s="17">
        <f t="shared" si="1"/>
        <v>199</v>
      </c>
      <c r="BG16" s="17">
        <v>4</v>
      </c>
      <c r="BH16" s="17">
        <f t="shared" si="2"/>
        <v>198</v>
      </c>
      <c r="BI16" s="17">
        <v>1</v>
      </c>
      <c r="BJ16" s="17">
        <f t="shared" si="3"/>
        <v>198</v>
      </c>
      <c r="BK16" s="17">
        <v>0</v>
      </c>
      <c r="BL16" s="17">
        <f t="shared" si="4"/>
        <v>197</v>
      </c>
      <c r="BM16" s="17">
        <v>3</v>
      </c>
      <c r="BN16" s="17">
        <f t="shared" si="5"/>
        <v>192</v>
      </c>
      <c r="BO16" s="17">
        <v>0</v>
      </c>
      <c r="BP16" s="17">
        <f t="shared" si="6"/>
        <v>984</v>
      </c>
      <c r="BQ16" s="17">
        <f t="shared" si="7"/>
        <v>8</v>
      </c>
    </row>
    <row r="17" spans="1:69">
      <c r="A17" s="28" t="s">
        <v>37</v>
      </c>
      <c r="B17" s="29"/>
      <c r="C17" s="29"/>
      <c r="D17" s="29">
        <v>186</v>
      </c>
      <c r="E17" s="29">
        <v>2</v>
      </c>
      <c r="F17" s="29">
        <v>193</v>
      </c>
      <c r="G17" s="29">
        <v>2</v>
      </c>
      <c r="H17" s="29">
        <v>195</v>
      </c>
      <c r="I17" s="29">
        <v>1</v>
      </c>
      <c r="J17" s="29">
        <v>189</v>
      </c>
      <c r="K17" s="29">
        <v>0</v>
      </c>
      <c r="L17" s="29"/>
      <c r="M17" s="29"/>
      <c r="N17" s="29">
        <v>197</v>
      </c>
      <c r="O17" s="29">
        <v>5</v>
      </c>
      <c r="P17" s="29"/>
      <c r="Q17" s="29"/>
      <c r="R17" s="29"/>
      <c r="S17" s="29"/>
      <c r="T17" s="29"/>
      <c r="U17" s="29"/>
      <c r="V17" s="29">
        <v>191</v>
      </c>
      <c r="W17" s="29">
        <v>1</v>
      </c>
      <c r="X17" s="29"/>
      <c r="Y17" s="29"/>
      <c r="Z17" s="29">
        <v>194</v>
      </c>
      <c r="AA17" s="29">
        <v>3</v>
      </c>
      <c r="AB17" s="29">
        <v>194</v>
      </c>
      <c r="AC17" s="29">
        <v>3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>
        <v>189</v>
      </c>
      <c r="AU17" s="29">
        <v>1</v>
      </c>
      <c r="AV17" s="29">
        <v>191</v>
      </c>
      <c r="AW17" s="29">
        <v>3</v>
      </c>
      <c r="AX17" s="29"/>
      <c r="AY17" s="29"/>
      <c r="AZ17" s="29"/>
      <c r="BA17" s="29"/>
      <c r="BB17" s="29"/>
      <c r="BC17" s="29"/>
      <c r="BD17" s="20">
        <f t="shared" si="0"/>
        <v>10</v>
      </c>
      <c r="BE17" s="17" t="s">
        <v>91</v>
      </c>
      <c r="BF17" s="17">
        <f t="shared" si="1"/>
        <v>197</v>
      </c>
      <c r="BG17" s="17">
        <v>5</v>
      </c>
      <c r="BH17" s="17">
        <f t="shared" si="2"/>
        <v>195</v>
      </c>
      <c r="BI17" s="17">
        <v>1</v>
      </c>
      <c r="BJ17" s="17">
        <f t="shared" si="3"/>
        <v>194</v>
      </c>
      <c r="BK17" s="17">
        <v>3</v>
      </c>
      <c r="BL17" s="17">
        <f t="shared" si="4"/>
        <v>194</v>
      </c>
      <c r="BM17" s="17">
        <v>3</v>
      </c>
      <c r="BN17" s="17">
        <f t="shared" si="5"/>
        <v>193</v>
      </c>
      <c r="BO17" s="17">
        <v>2</v>
      </c>
      <c r="BP17" s="17">
        <f t="shared" si="6"/>
        <v>973</v>
      </c>
      <c r="BQ17" s="17">
        <f t="shared" si="7"/>
        <v>14</v>
      </c>
    </row>
    <row r="18" spans="1:69">
      <c r="A18" s="28" t="s">
        <v>44</v>
      </c>
      <c r="B18" s="29"/>
      <c r="C18" s="29"/>
      <c r="D18" s="29">
        <v>190</v>
      </c>
      <c r="E18" s="29">
        <v>3</v>
      </c>
      <c r="F18" s="29">
        <v>192</v>
      </c>
      <c r="G18" s="29">
        <v>2</v>
      </c>
      <c r="H18" s="29">
        <v>193</v>
      </c>
      <c r="I18" s="29">
        <v>2</v>
      </c>
      <c r="J18" s="29">
        <v>194</v>
      </c>
      <c r="K18" s="29">
        <v>3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>
        <v>193</v>
      </c>
      <c r="AC18" s="29">
        <v>2</v>
      </c>
      <c r="AD18" s="29"/>
      <c r="AE18" s="29"/>
      <c r="AF18" s="29"/>
      <c r="AG18" s="29"/>
      <c r="AH18" s="29"/>
      <c r="AI18" s="29"/>
      <c r="AJ18" s="29"/>
      <c r="AK18" s="29"/>
      <c r="AL18" s="29">
        <v>196</v>
      </c>
      <c r="AM18" s="29">
        <v>1</v>
      </c>
      <c r="AN18" s="29"/>
      <c r="AO18" s="29"/>
      <c r="AP18" s="29"/>
      <c r="AQ18" s="29"/>
      <c r="AR18" s="29"/>
      <c r="AS18" s="29"/>
      <c r="AT18" s="29">
        <v>191</v>
      </c>
      <c r="AU18" s="29">
        <v>4</v>
      </c>
      <c r="AV18" s="29">
        <v>194</v>
      </c>
      <c r="AW18" s="29">
        <v>2</v>
      </c>
      <c r="AX18" s="29">
        <v>195</v>
      </c>
      <c r="AY18" s="29">
        <v>0</v>
      </c>
      <c r="AZ18" s="29">
        <v>191</v>
      </c>
      <c r="BA18" s="29">
        <v>5</v>
      </c>
      <c r="BB18" s="29"/>
      <c r="BC18" s="29"/>
      <c r="BD18" s="20">
        <f t="shared" si="0"/>
        <v>10</v>
      </c>
      <c r="BE18" s="17" t="s">
        <v>91</v>
      </c>
      <c r="BF18" s="17">
        <f t="shared" si="1"/>
        <v>196</v>
      </c>
      <c r="BG18" s="17">
        <v>1</v>
      </c>
      <c r="BH18" s="17">
        <f t="shared" si="2"/>
        <v>195</v>
      </c>
      <c r="BI18" s="17">
        <v>0</v>
      </c>
      <c r="BJ18" s="17">
        <f t="shared" si="3"/>
        <v>194</v>
      </c>
      <c r="BK18" s="17">
        <v>3</v>
      </c>
      <c r="BL18" s="17">
        <f t="shared" si="4"/>
        <v>194</v>
      </c>
      <c r="BM18" s="17">
        <v>2</v>
      </c>
      <c r="BN18" s="17">
        <f t="shared" si="5"/>
        <v>193</v>
      </c>
      <c r="BO18" s="17">
        <v>2</v>
      </c>
      <c r="BP18" s="17">
        <f t="shared" si="6"/>
        <v>972</v>
      </c>
      <c r="BQ18" s="17">
        <f t="shared" si="7"/>
        <v>8</v>
      </c>
    </row>
    <row r="19" spans="1:69">
      <c r="A19" s="28" t="s">
        <v>27</v>
      </c>
      <c r="B19" s="29">
        <v>162</v>
      </c>
      <c r="C19" s="29">
        <v>0</v>
      </c>
      <c r="D19" s="29"/>
      <c r="E19" s="29"/>
      <c r="F19" s="29"/>
      <c r="G19" s="29"/>
      <c r="H19" s="29"/>
      <c r="I19" s="29"/>
      <c r="J19" s="29"/>
      <c r="K19" s="29"/>
      <c r="L19" s="29">
        <v>192</v>
      </c>
      <c r="M19" s="29">
        <v>4</v>
      </c>
      <c r="N19" s="29">
        <v>191</v>
      </c>
      <c r="O19" s="29">
        <v>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>
        <v>185</v>
      </c>
      <c r="AK19" s="29">
        <v>2</v>
      </c>
      <c r="AL19" s="29"/>
      <c r="AM19" s="29"/>
      <c r="AN19" s="29">
        <v>194</v>
      </c>
      <c r="AO19" s="29">
        <v>1</v>
      </c>
      <c r="AP19" s="29"/>
      <c r="AQ19" s="29"/>
      <c r="AR19" s="29"/>
      <c r="AS19" s="29"/>
      <c r="AT19" s="29"/>
      <c r="AU19" s="29"/>
      <c r="AV19" s="29"/>
      <c r="AW19" s="29"/>
      <c r="AX19" s="29">
        <v>194</v>
      </c>
      <c r="AY19" s="29">
        <v>2</v>
      </c>
      <c r="AZ19" s="29"/>
      <c r="BA19" s="29"/>
      <c r="BB19" s="29"/>
      <c r="BC19" s="29"/>
      <c r="BD19" s="20">
        <f t="shared" si="0"/>
        <v>6</v>
      </c>
      <c r="BE19" s="17" t="s">
        <v>91</v>
      </c>
      <c r="BF19" s="17">
        <f t="shared" si="1"/>
        <v>194</v>
      </c>
      <c r="BG19" s="17">
        <v>2</v>
      </c>
      <c r="BH19" s="17">
        <f t="shared" si="2"/>
        <v>194</v>
      </c>
      <c r="BI19" s="17">
        <v>1</v>
      </c>
      <c r="BJ19" s="17">
        <f t="shared" si="3"/>
        <v>192</v>
      </c>
      <c r="BK19" s="17">
        <v>4</v>
      </c>
      <c r="BL19" s="17">
        <f t="shared" si="4"/>
        <v>191</v>
      </c>
      <c r="BM19" s="17">
        <v>2</v>
      </c>
      <c r="BN19" s="17">
        <f t="shared" si="5"/>
        <v>185</v>
      </c>
      <c r="BO19" s="17">
        <v>2</v>
      </c>
      <c r="BP19" s="17">
        <f t="shared" si="6"/>
        <v>956</v>
      </c>
      <c r="BQ19" s="17">
        <f t="shared" si="7"/>
        <v>11</v>
      </c>
    </row>
    <row r="20" spans="1:69">
      <c r="A20" s="28" t="s">
        <v>40</v>
      </c>
      <c r="B20" s="29"/>
      <c r="C20" s="29"/>
      <c r="D20" s="29">
        <v>188</v>
      </c>
      <c r="E20" s="29">
        <v>0</v>
      </c>
      <c r="F20" s="29">
        <v>193</v>
      </c>
      <c r="G20" s="29">
        <v>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>
        <v>186</v>
      </c>
      <c r="W20" s="29">
        <v>1</v>
      </c>
      <c r="X20" s="29"/>
      <c r="Y20" s="29"/>
      <c r="Z20" s="29">
        <v>193</v>
      </c>
      <c r="AA20" s="29">
        <v>3</v>
      </c>
      <c r="AB20" s="29">
        <v>193</v>
      </c>
      <c r="AC20" s="29">
        <v>3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>
        <v>188</v>
      </c>
      <c r="AU20" s="29">
        <v>2</v>
      </c>
      <c r="AV20" s="29"/>
      <c r="AW20" s="29"/>
      <c r="AX20" s="29"/>
      <c r="AY20" s="29"/>
      <c r="AZ20" s="29"/>
      <c r="BA20" s="29"/>
      <c r="BB20" s="29"/>
      <c r="BC20" s="29"/>
      <c r="BD20" s="20">
        <f t="shared" si="0"/>
        <v>6</v>
      </c>
      <c r="BE20" s="17" t="s">
        <v>91</v>
      </c>
      <c r="BF20" s="17">
        <f t="shared" si="1"/>
        <v>193</v>
      </c>
      <c r="BG20" s="17">
        <v>3</v>
      </c>
      <c r="BH20" s="17">
        <f t="shared" si="2"/>
        <v>193</v>
      </c>
      <c r="BI20" s="17">
        <v>3</v>
      </c>
      <c r="BJ20" s="17">
        <f t="shared" si="3"/>
        <v>193</v>
      </c>
      <c r="BK20" s="17">
        <v>2</v>
      </c>
      <c r="BL20" s="17">
        <f t="shared" si="4"/>
        <v>188</v>
      </c>
      <c r="BM20" s="17">
        <v>2</v>
      </c>
      <c r="BN20" s="17">
        <f t="shared" si="5"/>
        <v>188</v>
      </c>
      <c r="BO20" s="17">
        <v>0</v>
      </c>
      <c r="BP20" s="17">
        <f t="shared" si="6"/>
        <v>955</v>
      </c>
      <c r="BQ20" s="17">
        <f t="shared" si="7"/>
        <v>10</v>
      </c>
    </row>
    <row r="21" spans="1:69">
      <c r="A21" s="28" t="s">
        <v>41</v>
      </c>
      <c r="B21" s="29"/>
      <c r="C21" s="29"/>
      <c r="D21" s="29"/>
      <c r="E21" s="29"/>
      <c r="F21" s="29"/>
      <c r="G21" s="29"/>
      <c r="H21" s="29"/>
      <c r="I21" s="17"/>
      <c r="J21" s="29"/>
      <c r="K21" s="29"/>
      <c r="L21" s="29"/>
      <c r="M21" s="29"/>
      <c r="N21" s="29"/>
      <c r="O21" s="29"/>
      <c r="P21" s="29"/>
      <c r="Q21" s="29"/>
      <c r="R21" s="29"/>
      <c r="S21" s="17"/>
      <c r="T21" s="29"/>
      <c r="U21" s="29"/>
      <c r="V21" s="29"/>
      <c r="W21" s="29"/>
      <c r="X21" s="29"/>
      <c r="Y21" s="29"/>
      <c r="Z21" s="29"/>
      <c r="AA21" s="29"/>
      <c r="AB21" s="29">
        <v>191</v>
      </c>
      <c r="AC21" s="29">
        <v>2</v>
      </c>
      <c r="AD21" s="29"/>
      <c r="AE21" s="29"/>
      <c r="AF21" s="29"/>
      <c r="AG21" s="29"/>
      <c r="AH21" s="29"/>
      <c r="AI21" s="29"/>
      <c r="AJ21" s="29"/>
      <c r="AK21" s="29"/>
      <c r="AL21" s="29">
        <v>194</v>
      </c>
      <c r="AM21" s="29">
        <v>4</v>
      </c>
      <c r="AN21" s="29"/>
      <c r="AO21" s="29"/>
      <c r="AP21" s="29"/>
      <c r="AQ21" s="29"/>
      <c r="AR21" s="29"/>
      <c r="AS21" s="29"/>
      <c r="AT21" s="29">
        <v>185</v>
      </c>
      <c r="AU21" s="29">
        <v>0</v>
      </c>
      <c r="AV21" s="29">
        <v>178</v>
      </c>
      <c r="AW21" s="29">
        <v>1</v>
      </c>
      <c r="AX21" s="29"/>
      <c r="AY21" s="29"/>
      <c r="AZ21" s="29">
        <v>189</v>
      </c>
      <c r="BA21" s="29">
        <v>3</v>
      </c>
      <c r="BB21" s="29"/>
      <c r="BC21" s="29"/>
      <c r="BD21" s="20">
        <f t="shared" si="0"/>
        <v>5</v>
      </c>
      <c r="BE21" s="17" t="s">
        <v>91</v>
      </c>
      <c r="BF21" s="17">
        <f t="shared" si="1"/>
        <v>194</v>
      </c>
      <c r="BG21" s="17">
        <v>4</v>
      </c>
      <c r="BH21" s="17">
        <f t="shared" si="2"/>
        <v>191</v>
      </c>
      <c r="BI21" s="17">
        <v>2</v>
      </c>
      <c r="BJ21" s="17">
        <f t="shared" si="3"/>
        <v>189</v>
      </c>
      <c r="BK21" s="17">
        <v>3</v>
      </c>
      <c r="BL21" s="17">
        <f t="shared" si="4"/>
        <v>185</v>
      </c>
      <c r="BM21" s="17">
        <v>0</v>
      </c>
      <c r="BN21" s="17">
        <f t="shared" si="5"/>
        <v>178</v>
      </c>
      <c r="BO21" s="17">
        <v>1</v>
      </c>
      <c r="BP21" s="17">
        <f t="shared" si="6"/>
        <v>937</v>
      </c>
      <c r="BQ21" s="17">
        <f t="shared" si="7"/>
        <v>10</v>
      </c>
    </row>
    <row r="22" spans="1:69">
      <c r="A22" s="28" t="s">
        <v>3</v>
      </c>
      <c r="B22" s="29">
        <v>193</v>
      </c>
      <c r="C22" s="29">
        <v>4</v>
      </c>
      <c r="D22" s="29">
        <v>188</v>
      </c>
      <c r="E22" s="29">
        <v>0</v>
      </c>
      <c r="F22" s="29">
        <v>192</v>
      </c>
      <c r="G22" s="29">
        <v>1</v>
      </c>
      <c r="H22" s="29">
        <v>195</v>
      </c>
      <c r="I22" s="29">
        <v>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>
        <v>169</v>
      </c>
      <c r="AW22" s="29">
        <v>0</v>
      </c>
      <c r="AX22" s="29"/>
      <c r="AY22" s="29"/>
      <c r="AZ22" s="29"/>
      <c r="BA22" s="29"/>
      <c r="BB22" s="29"/>
      <c r="BC22" s="29"/>
      <c r="BD22" s="20">
        <f t="shared" si="0"/>
        <v>5</v>
      </c>
      <c r="BE22" s="17" t="s">
        <v>91</v>
      </c>
      <c r="BF22" s="17">
        <f t="shared" si="1"/>
        <v>195</v>
      </c>
      <c r="BG22" s="17">
        <v>1</v>
      </c>
      <c r="BH22" s="17">
        <f t="shared" si="2"/>
        <v>193</v>
      </c>
      <c r="BI22" s="17">
        <v>4</v>
      </c>
      <c r="BJ22" s="17">
        <f t="shared" si="3"/>
        <v>192</v>
      </c>
      <c r="BK22" s="17">
        <v>1</v>
      </c>
      <c r="BL22" s="17">
        <f t="shared" si="4"/>
        <v>188</v>
      </c>
      <c r="BM22" s="17">
        <v>0</v>
      </c>
      <c r="BN22" s="17">
        <f t="shared" si="5"/>
        <v>169</v>
      </c>
      <c r="BO22" s="17">
        <v>0</v>
      </c>
      <c r="BP22" s="17">
        <f t="shared" si="6"/>
        <v>937</v>
      </c>
      <c r="BQ22" s="17">
        <f t="shared" si="7"/>
        <v>6</v>
      </c>
    </row>
    <row r="23" spans="1:69">
      <c r="A23" s="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13"/>
      <c r="BE23" s="13"/>
      <c r="BF23" s="13"/>
      <c r="BG23" s="13"/>
      <c r="BH23" s="13"/>
      <c r="BI23" s="13"/>
      <c r="BJ23" s="13"/>
      <c r="BK23" s="13"/>
    </row>
    <row r="24" spans="1:69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13"/>
      <c r="BE24" s="13"/>
      <c r="BF24" s="13"/>
      <c r="BG24" s="13"/>
      <c r="BH24" s="13"/>
      <c r="BI24" s="13"/>
      <c r="BJ24" s="13"/>
      <c r="BK24" s="13"/>
    </row>
    <row r="25" spans="1:69">
      <c r="A25" s="2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3"/>
      <c r="BE25" s="13"/>
      <c r="BF25" s="13"/>
      <c r="BG25" s="13"/>
      <c r="BH25" s="13"/>
      <c r="BI25" s="13"/>
      <c r="BJ25" s="13"/>
      <c r="BK25" s="13"/>
    </row>
    <row r="26" spans="1:69">
      <c r="A26" s="2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13"/>
      <c r="BE26" s="13"/>
      <c r="BF26" s="13"/>
      <c r="BG26" s="13"/>
      <c r="BH26" s="13"/>
      <c r="BI26" s="13"/>
      <c r="BJ26" s="13"/>
      <c r="BK26" s="13"/>
    </row>
    <row r="27" spans="1:69">
      <c r="A27" s="21"/>
      <c r="B27" s="2"/>
      <c r="C27" s="2"/>
      <c r="D27" s="2"/>
      <c r="E27" s="2"/>
      <c r="F27" s="2"/>
      <c r="G27" s="2"/>
      <c r="H27" s="2"/>
      <c r="I27" s="13"/>
      <c r="J27" s="2"/>
      <c r="K27" s="2"/>
      <c r="L27" s="2"/>
      <c r="M27" s="2"/>
      <c r="N27" s="2"/>
      <c r="O27" s="2"/>
      <c r="P27" s="2"/>
      <c r="Q27" s="2"/>
      <c r="R27" s="2"/>
      <c r="S27" s="1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3"/>
      <c r="BE27" s="13"/>
      <c r="BF27" s="13"/>
      <c r="BG27" s="13"/>
      <c r="BH27" s="13"/>
      <c r="BI27" s="13"/>
      <c r="BJ27" s="13"/>
      <c r="BK27" s="13"/>
    </row>
    <row r="28" spans="1:69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13"/>
      <c r="BE28" s="13"/>
      <c r="BF28" s="13"/>
      <c r="BG28" s="13"/>
      <c r="BH28" s="13"/>
      <c r="BI28" s="13"/>
      <c r="BJ28" s="13"/>
      <c r="BK28" s="13"/>
    </row>
    <row r="29" spans="1:69">
      <c r="A29" s="21"/>
      <c r="B29" s="2"/>
      <c r="C29" s="2"/>
      <c r="D29" s="2"/>
      <c r="E29" s="2"/>
      <c r="F29" s="2"/>
      <c r="G29" s="2"/>
      <c r="H29" s="13"/>
      <c r="I29" s="13"/>
      <c r="J29" s="2"/>
      <c r="K29" s="2"/>
      <c r="L29" s="2"/>
      <c r="M29" s="2"/>
      <c r="N29" s="2"/>
      <c r="O29" s="2"/>
      <c r="P29" s="2"/>
      <c r="Q29" s="2"/>
      <c r="R29" s="13"/>
      <c r="S29" s="13"/>
      <c r="T29" s="2"/>
      <c r="U29" s="2"/>
      <c r="V29" s="2"/>
      <c r="W29" s="2"/>
      <c r="X29" s="2"/>
      <c r="Y29" s="2"/>
      <c r="Z29" s="2"/>
      <c r="AA29" s="2"/>
      <c r="AB29" s="2"/>
      <c r="AC29" s="2"/>
      <c r="AD29" s="13"/>
      <c r="AE29" s="13"/>
      <c r="AF29" s="13"/>
      <c r="AG29" s="13"/>
      <c r="AH29" s="13"/>
      <c r="AI29" s="13"/>
      <c r="AJ29" s="2"/>
      <c r="AK29" s="2"/>
      <c r="AL29" s="13"/>
      <c r="AM29" s="13"/>
      <c r="AN29" s="2"/>
      <c r="AO29" s="2"/>
      <c r="AP29" s="2"/>
      <c r="AQ29" s="2"/>
      <c r="AR29" s="2"/>
      <c r="AS29" s="2"/>
      <c r="AT29" s="2"/>
      <c r="AU29" s="2"/>
      <c r="AV29" s="2"/>
      <c r="AW29" s="13"/>
      <c r="AX29" s="2"/>
      <c r="AY29" s="2"/>
      <c r="AZ29" s="2"/>
      <c r="BA29" s="2"/>
      <c r="BB29" s="2"/>
      <c r="BC29" s="2"/>
      <c r="BD29" s="13"/>
      <c r="BE29" s="13"/>
      <c r="BF29" s="13"/>
      <c r="BG29" s="13"/>
      <c r="BH29" s="13"/>
      <c r="BI29" s="13"/>
      <c r="BJ29" s="13"/>
      <c r="BK29" s="13"/>
    </row>
    <row r="30" spans="1:69">
      <c r="AJ30" s="1"/>
      <c r="AK30" s="1"/>
      <c r="AN30" s="1"/>
      <c r="AO30" s="1"/>
      <c r="AP30" s="1"/>
      <c r="AQ30" s="1"/>
      <c r="AR30" s="1"/>
      <c r="AS30" s="1"/>
      <c r="AT30" s="1"/>
      <c r="AU30" s="1"/>
      <c r="AV30" s="1"/>
      <c r="AX30" s="1"/>
      <c r="AY30" s="1"/>
      <c r="AZ30" s="1"/>
      <c r="BA30" s="1"/>
      <c r="BB30" s="1"/>
      <c r="BC30" s="1"/>
    </row>
    <row r="31" spans="1:69">
      <c r="AJ31" s="1"/>
      <c r="AK31" s="1"/>
      <c r="AN31" s="1"/>
      <c r="AO31" s="1"/>
      <c r="AP31" s="1"/>
      <c r="AQ31" s="1"/>
      <c r="AR31" s="1"/>
      <c r="AS31" s="1"/>
      <c r="AT31" s="1"/>
      <c r="AU31" s="1"/>
      <c r="AV31" s="1"/>
      <c r="AX31" s="1"/>
      <c r="AY31" s="1"/>
      <c r="AZ31" s="1"/>
      <c r="BA31" s="1"/>
      <c r="BB31" s="1"/>
    </row>
    <row r="32" spans="1:69">
      <c r="AJ32" s="1"/>
      <c r="AK32" s="1"/>
      <c r="AN32" s="1"/>
      <c r="AO32" s="1"/>
      <c r="AP32" s="1"/>
      <c r="AQ32" s="1"/>
      <c r="AR32" s="1"/>
      <c r="AS32" s="1"/>
      <c r="AT32" s="1"/>
      <c r="AU32" s="1"/>
      <c r="AV32" s="1"/>
      <c r="AX32" s="1"/>
      <c r="AY32" s="1"/>
      <c r="AZ32" s="1"/>
      <c r="BA32" s="1"/>
      <c r="BB32" s="1"/>
    </row>
    <row r="33" spans="36:37">
      <c r="AJ33" s="1"/>
      <c r="AK33" s="1"/>
    </row>
  </sheetData>
  <sortState ref="A2:BP22">
    <sortCondition ref="BE2:BE22"/>
    <sortCondition descending="1" ref="BP2:BP22"/>
  </sortState>
  <mergeCells count="27">
    <mergeCell ref="AN1:AO1"/>
    <mergeCell ref="AZ1:BA1"/>
    <mergeCell ref="BB1:BC1"/>
    <mergeCell ref="AJ1:AK1"/>
    <mergeCell ref="AF1:AG1"/>
    <mergeCell ref="AH1:AI1"/>
    <mergeCell ref="AT1:AU1"/>
    <mergeCell ref="AR1:AS1"/>
    <mergeCell ref="AP1:AQ1"/>
    <mergeCell ref="AV1:AW1"/>
    <mergeCell ref="AX1:AY1"/>
    <mergeCell ref="N1:O1"/>
    <mergeCell ref="L1:M1"/>
    <mergeCell ref="B1:C1"/>
    <mergeCell ref="D1:E1"/>
    <mergeCell ref="F1:G1"/>
    <mergeCell ref="H1:I1"/>
    <mergeCell ref="J1:K1"/>
    <mergeCell ref="P1:Q1"/>
    <mergeCell ref="R1:S1"/>
    <mergeCell ref="AB1:AC1"/>
    <mergeCell ref="AD1:AE1"/>
    <mergeCell ref="AL1:AM1"/>
    <mergeCell ref="V1:W1"/>
    <mergeCell ref="X1:Y1"/>
    <mergeCell ref="T1:U1"/>
    <mergeCell ref="Z1:AA1"/>
  </mergeCells>
  <pageMargins left="0.19685039370078741" right="0.19685039370078741" top="0.74803149606299213" bottom="0.74803149606299213" header="0.31496062992125984" footer="0.31496062992125984"/>
  <pageSetup paperSize="8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25"/>
  <sheetViews>
    <sheetView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ColWidth="8.85546875" defaultRowHeight="15"/>
  <cols>
    <col min="1" max="1" width="20.28515625" style="6" bestFit="1" customWidth="1"/>
    <col min="2" max="2" width="5" style="1" customWidth="1"/>
    <col min="3" max="3" width="3.85546875" style="1" customWidth="1"/>
    <col min="4" max="4" width="4.28515625" style="1" customWidth="1"/>
    <col min="5" max="5" width="2.7109375" style="1" customWidth="1"/>
    <col min="6" max="6" width="5.28515625" style="1" customWidth="1"/>
    <col min="7" max="7" width="2.7109375" style="1" customWidth="1"/>
    <col min="8" max="9" width="5.28515625" style="1" customWidth="1"/>
    <col min="10" max="10" width="5.5703125" style="1" customWidth="1"/>
    <col min="11" max="11" width="4" style="1" customWidth="1"/>
    <col min="12" max="12" width="4.42578125" style="1" customWidth="1"/>
    <col min="13" max="13" width="4.140625" style="1" customWidth="1"/>
    <col min="14" max="14" width="5.42578125" style="1" customWidth="1"/>
    <col min="15" max="15" width="4.28515625" style="1" customWidth="1"/>
    <col min="16" max="16" width="5.28515625" style="1" customWidth="1"/>
    <col min="17" max="17" width="5" style="1" customWidth="1"/>
    <col min="18" max="18" width="6" style="1" bestFit="1" customWidth="1"/>
    <col min="19" max="19" width="4.85546875" style="1" customWidth="1"/>
    <col min="20" max="20" width="4.5703125" style="1" customWidth="1"/>
    <col min="21" max="21" width="3.42578125" style="1" customWidth="1"/>
    <col min="22" max="22" width="6.28515625" style="1" customWidth="1"/>
    <col min="23" max="23" width="5.7109375" style="1" customWidth="1"/>
    <col min="24" max="24" width="5.28515625" style="1" customWidth="1"/>
    <col min="25" max="25" width="3.85546875" style="1" customWidth="1"/>
    <col min="26" max="26" width="6" style="1" bestFit="1" customWidth="1"/>
    <col min="27" max="27" width="3.85546875" style="1" customWidth="1"/>
    <col min="28" max="28" width="5.28515625" style="1" customWidth="1"/>
    <col min="29" max="29" width="4.28515625" style="1" customWidth="1"/>
    <col min="30" max="30" width="4" style="6" bestFit="1" customWidth="1"/>
    <col min="31" max="31" width="4.7109375" style="6" customWidth="1"/>
    <col min="32" max="32" width="5.7109375" style="6" customWidth="1"/>
    <col min="33" max="33" width="4.140625" style="6" customWidth="1"/>
    <col min="34" max="34" width="6.42578125" style="6" customWidth="1"/>
    <col min="35" max="35" width="4.140625" style="6" customWidth="1"/>
    <col min="36" max="36" width="5.42578125" style="6" customWidth="1"/>
    <col min="37" max="37" width="3.7109375" style="6" customWidth="1"/>
    <col min="38" max="38" width="5.85546875" style="6" customWidth="1"/>
    <col min="39" max="39" width="4.7109375" style="6" customWidth="1"/>
    <col min="40" max="40" width="6.7109375" style="6" customWidth="1"/>
    <col min="41" max="41" width="4.42578125" style="6" customWidth="1"/>
    <col min="42" max="42" width="4" style="6" bestFit="1" customWidth="1"/>
    <col min="43" max="43" width="4.28515625" style="6" customWidth="1"/>
    <col min="44" max="44" width="4" style="6" bestFit="1" customWidth="1"/>
    <col min="45" max="45" width="3.7109375" style="6" customWidth="1"/>
    <col min="46" max="46" width="4" style="6" bestFit="1" customWidth="1"/>
    <col min="47" max="47" width="5" style="6" customWidth="1"/>
    <col min="48" max="48" width="4" style="6" bestFit="1" customWidth="1"/>
    <col min="49" max="49" width="4" style="6" customWidth="1"/>
    <col min="50" max="50" width="4" style="6" bestFit="1" customWidth="1"/>
    <col min="51" max="51" width="5.140625" style="6" customWidth="1"/>
    <col min="52" max="52" width="4" style="6" bestFit="1" customWidth="1"/>
    <col min="53" max="53" width="5.85546875" style="6" customWidth="1"/>
    <col min="54" max="54" width="4" style="6" bestFit="1" customWidth="1"/>
    <col min="55" max="55" width="5.42578125" style="6" customWidth="1"/>
    <col min="56" max="56" width="11.42578125" style="12" bestFit="1" customWidth="1"/>
    <col min="57" max="57" width="12.140625" style="6" bestFit="1" customWidth="1"/>
    <col min="58" max="58" width="6" style="6" bestFit="1" customWidth="1"/>
    <col min="59" max="59" width="11.28515625" style="6" hidden="1" customWidth="1"/>
    <col min="60" max="60" width="3" style="6" bestFit="1" customWidth="1"/>
    <col min="61" max="61" width="6" style="6" bestFit="1" customWidth="1"/>
    <col min="62" max="62" width="3" style="6" bestFit="1" customWidth="1"/>
    <col min="63" max="63" width="4" style="6" bestFit="1" customWidth="1"/>
    <col min="64" max="64" width="2.7109375" style="6" bestFit="1" customWidth="1"/>
    <col min="65" max="65" width="6" style="6" bestFit="1" customWidth="1"/>
    <col min="66" max="66" width="2.7109375" style="6" bestFit="1" customWidth="1"/>
    <col min="67" max="67" width="6" style="6" bestFit="1" customWidth="1"/>
    <col min="68" max="68" width="3" style="6" bestFit="1" customWidth="1"/>
    <col min="69" max="69" width="8.85546875" style="6"/>
    <col min="70" max="70" width="10.7109375" style="6" bestFit="1" customWidth="1"/>
    <col min="71" max="16384" width="8.85546875" style="6"/>
  </cols>
  <sheetData>
    <row r="1" spans="1:70" s="5" customFormat="1">
      <c r="A1" s="7" t="s">
        <v>1</v>
      </c>
      <c r="B1" s="45" t="s">
        <v>2</v>
      </c>
      <c r="C1" s="45"/>
      <c r="D1" s="45" t="s">
        <v>36</v>
      </c>
      <c r="E1" s="45"/>
      <c r="F1" s="45" t="s">
        <v>47</v>
      </c>
      <c r="G1" s="45"/>
      <c r="H1" s="45" t="s">
        <v>54</v>
      </c>
      <c r="I1" s="45"/>
      <c r="J1" s="45" t="s">
        <v>57</v>
      </c>
      <c r="K1" s="45"/>
      <c r="L1" s="45" t="s">
        <v>58</v>
      </c>
      <c r="M1" s="45"/>
      <c r="N1" s="45" t="s">
        <v>68</v>
      </c>
      <c r="O1" s="45"/>
      <c r="P1" s="45" t="s">
        <v>90</v>
      </c>
      <c r="Q1" s="45"/>
      <c r="R1" s="45" t="s">
        <v>69</v>
      </c>
      <c r="S1" s="45"/>
      <c r="T1" s="45" t="s">
        <v>70</v>
      </c>
      <c r="U1" s="45"/>
      <c r="V1" s="45" t="s">
        <v>72</v>
      </c>
      <c r="W1" s="45"/>
      <c r="X1" s="45" t="s">
        <v>71</v>
      </c>
      <c r="Y1" s="45"/>
      <c r="Z1" s="45" t="s">
        <v>75</v>
      </c>
      <c r="AA1" s="45"/>
      <c r="AB1" s="45" t="s">
        <v>73</v>
      </c>
      <c r="AC1" s="45"/>
      <c r="AD1" s="45" t="s">
        <v>76</v>
      </c>
      <c r="AE1" s="45"/>
      <c r="AF1" s="45" t="s">
        <v>88</v>
      </c>
      <c r="AG1" s="45"/>
      <c r="AH1" s="45" t="s">
        <v>77</v>
      </c>
      <c r="AI1" s="45"/>
      <c r="AJ1" s="45" t="s">
        <v>79</v>
      </c>
      <c r="AK1" s="45"/>
      <c r="AL1" s="45" t="s">
        <v>80</v>
      </c>
      <c r="AM1" s="45"/>
      <c r="AN1" s="45" t="s">
        <v>81</v>
      </c>
      <c r="AO1" s="45"/>
      <c r="AP1" s="45" t="s">
        <v>82</v>
      </c>
      <c r="AQ1" s="45"/>
      <c r="AR1" s="45" t="s">
        <v>83</v>
      </c>
      <c r="AS1" s="45"/>
      <c r="AT1" s="45" t="s">
        <v>85</v>
      </c>
      <c r="AU1" s="45"/>
      <c r="AV1" s="45" t="s">
        <v>86</v>
      </c>
      <c r="AW1" s="45"/>
      <c r="AX1" s="45" t="s">
        <v>47</v>
      </c>
      <c r="AY1" s="45"/>
      <c r="AZ1" s="45" t="s">
        <v>80</v>
      </c>
      <c r="BA1" s="45"/>
      <c r="BB1" s="45" t="s">
        <v>87</v>
      </c>
      <c r="BC1" s="45"/>
      <c r="BD1" s="10" t="s">
        <v>89</v>
      </c>
      <c r="BE1" s="5" t="s">
        <v>94</v>
      </c>
      <c r="BF1" s="5">
        <v>1</v>
      </c>
      <c r="BH1" s="5" t="s">
        <v>97</v>
      </c>
      <c r="BI1" s="5">
        <v>2</v>
      </c>
      <c r="BJ1" s="5" t="s">
        <v>97</v>
      </c>
      <c r="BK1" s="5">
        <v>3</v>
      </c>
      <c r="BL1" s="5" t="s">
        <v>97</v>
      </c>
      <c r="BM1" s="5">
        <v>4</v>
      </c>
      <c r="BN1" s="5" t="s">
        <v>97</v>
      </c>
      <c r="BO1" s="5">
        <v>5</v>
      </c>
      <c r="BP1" s="5" t="s">
        <v>97</v>
      </c>
      <c r="BQ1" s="5" t="s">
        <v>95</v>
      </c>
      <c r="BR1" s="5" t="s">
        <v>96</v>
      </c>
    </row>
    <row r="2" spans="1:70">
      <c r="A2" s="15" t="s">
        <v>29</v>
      </c>
      <c r="B2" s="27">
        <v>200</v>
      </c>
      <c r="C2" s="27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>
        <v>200</v>
      </c>
      <c r="U2" s="27">
        <v>8</v>
      </c>
      <c r="V2" s="27"/>
      <c r="W2" s="27"/>
      <c r="X2" s="27">
        <v>197</v>
      </c>
      <c r="Y2" s="27">
        <v>1</v>
      </c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>
        <v>197</v>
      </c>
      <c r="AK2" s="27">
        <v>2</v>
      </c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>
        <v>200</v>
      </c>
      <c r="AY2" s="27">
        <v>3</v>
      </c>
      <c r="AZ2" s="27"/>
      <c r="BA2" s="27"/>
      <c r="BB2" s="27">
        <v>200</v>
      </c>
      <c r="BC2" s="27">
        <v>4</v>
      </c>
      <c r="BD2" s="10">
        <f t="shared" ref="BD2:BD31" si="0">COUNTA(B2:BC2)/2</f>
        <v>6</v>
      </c>
      <c r="BE2" s="14" t="s">
        <v>92</v>
      </c>
      <c r="BF2" s="14">
        <f t="shared" ref="BF2:BF31" si="1">LARGE($B2:$BC2,1)</f>
        <v>200</v>
      </c>
      <c r="BG2" s="14">
        <f t="shared" ref="BG2:BG31" si="2">LARGE(C$2:BD$2,1)</f>
        <v>200</v>
      </c>
      <c r="BH2" s="14">
        <v>8</v>
      </c>
      <c r="BI2" s="14">
        <f t="shared" ref="BI2:BI31" si="3">LARGE($B2:$BC2,2)</f>
        <v>200</v>
      </c>
      <c r="BJ2" s="14">
        <v>4</v>
      </c>
      <c r="BK2" s="14">
        <f t="shared" ref="BK2:BK31" si="4">LARGE($B2:$BC2,3)</f>
        <v>200</v>
      </c>
      <c r="BL2" s="14">
        <v>3</v>
      </c>
      <c r="BM2" s="14">
        <f t="shared" ref="BM2:BM31" si="5">LARGE($B2:$BC2,4)</f>
        <v>200</v>
      </c>
      <c r="BN2" s="14">
        <v>2</v>
      </c>
      <c r="BO2" s="14">
        <f t="shared" ref="BO2:BO31" si="6">LARGE($B2:$BC2,5)</f>
        <v>197</v>
      </c>
      <c r="BP2" s="14">
        <v>2</v>
      </c>
      <c r="BQ2" s="14">
        <f>SUM(BF2+BI2+BK2+BM2+BO2)</f>
        <v>997</v>
      </c>
      <c r="BR2" s="14">
        <f>SUM(BH2+BJ2+BL2+BN2+BP2)</f>
        <v>19</v>
      </c>
    </row>
    <row r="3" spans="1:70">
      <c r="A3" s="15" t="s">
        <v>17</v>
      </c>
      <c r="B3" s="27">
        <v>198</v>
      </c>
      <c r="C3" s="27">
        <v>2</v>
      </c>
      <c r="D3" s="27"/>
      <c r="E3" s="27"/>
      <c r="F3" s="27">
        <v>196</v>
      </c>
      <c r="G3" s="27">
        <v>5</v>
      </c>
      <c r="H3" s="27"/>
      <c r="I3" s="27"/>
      <c r="J3" s="27"/>
      <c r="K3" s="27"/>
      <c r="L3" s="27">
        <v>197</v>
      </c>
      <c r="M3" s="27">
        <v>1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>
        <v>145</v>
      </c>
      <c r="Y3" s="27">
        <v>2</v>
      </c>
      <c r="Z3" s="27"/>
      <c r="AA3" s="27"/>
      <c r="AB3" s="27">
        <v>199</v>
      </c>
      <c r="AC3" s="27">
        <v>5</v>
      </c>
      <c r="AD3" s="27"/>
      <c r="AE3" s="27"/>
      <c r="AF3" s="27"/>
      <c r="AG3" s="27"/>
      <c r="AH3" s="27">
        <v>194.5</v>
      </c>
      <c r="AI3" s="27">
        <v>2</v>
      </c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>
        <v>199</v>
      </c>
      <c r="AY3" s="27">
        <v>8</v>
      </c>
      <c r="AZ3" s="27"/>
      <c r="BA3" s="27"/>
      <c r="BB3" s="27"/>
      <c r="BC3" s="27"/>
      <c r="BD3" s="10">
        <f t="shared" si="0"/>
        <v>7</v>
      </c>
      <c r="BE3" s="14" t="s">
        <v>92</v>
      </c>
      <c r="BF3" s="14">
        <f t="shared" si="1"/>
        <v>199</v>
      </c>
      <c r="BG3" s="14">
        <f t="shared" si="2"/>
        <v>200</v>
      </c>
      <c r="BH3" s="14">
        <v>8</v>
      </c>
      <c r="BI3" s="14">
        <f t="shared" si="3"/>
        <v>199</v>
      </c>
      <c r="BJ3" s="14">
        <v>5</v>
      </c>
      <c r="BK3" s="14">
        <f t="shared" si="4"/>
        <v>198</v>
      </c>
      <c r="BL3" s="14">
        <v>2</v>
      </c>
      <c r="BM3" s="14">
        <f t="shared" si="5"/>
        <v>197</v>
      </c>
      <c r="BN3" s="14">
        <v>1</v>
      </c>
      <c r="BO3" s="14">
        <f t="shared" si="6"/>
        <v>196</v>
      </c>
      <c r="BP3" s="14">
        <v>5</v>
      </c>
      <c r="BQ3" s="14">
        <f t="shared" ref="BQ3:BQ10" si="7">SUM(BF3+BI3+BK3+BM3+BO3)</f>
        <v>989</v>
      </c>
      <c r="BR3" s="14">
        <f t="shared" ref="BR3:BR19" si="8">SUM(BH3+BJ3+BL3+BN3+BP3)</f>
        <v>21</v>
      </c>
    </row>
    <row r="4" spans="1:70">
      <c r="A4" s="15" t="s">
        <v>6</v>
      </c>
      <c r="B4" s="27">
        <v>200</v>
      </c>
      <c r="C4" s="27">
        <v>7</v>
      </c>
      <c r="D4" s="27"/>
      <c r="E4" s="27"/>
      <c r="F4" s="27">
        <v>199</v>
      </c>
      <c r="G4" s="27">
        <v>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>
        <v>200</v>
      </c>
      <c r="U4" s="27">
        <v>6</v>
      </c>
      <c r="V4" s="27"/>
      <c r="W4" s="27"/>
      <c r="X4" s="27">
        <v>192</v>
      </c>
      <c r="Y4" s="27">
        <v>2</v>
      </c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>
        <v>171</v>
      </c>
      <c r="AK4" s="27">
        <v>0</v>
      </c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>
        <v>197</v>
      </c>
      <c r="AY4" s="27">
        <v>9</v>
      </c>
      <c r="AZ4" s="27"/>
      <c r="BA4" s="27"/>
      <c r="BB4" s="27"/>
      <c r="BC4" s="27"/>
      <c r="BD4" s="10">
        <f t="shared" si="0"/>
        <v>6</v>
      </c>
      <c r="BE4" s="15" t="s">
        <v>92</v>
      </c>
      <c r="BF4" s="15">
        <f t="shared" si="1"/>
        <v>200</v>
      </c>
      <c r="BG4" s="15">
        <f t="shared" si="2"/>
        <v>200</v>
      </c>
      <c r="BH4" s="15">
        <v>7</v>
      </c>
      <c r="BI4" s="15">
        <f t="shared" si="3"/>
        <v>200</v>
      </c>
      <c r="BJ4" s="15">
        <v>6</v>
      </c>
      <c r="BK4" s="15">
        <f t="shared" si="4"/>
        <v>199</v>
      </c>
      <c r="BL4" s="15">
        <v>3</v>
      </c>
      <c r="BM4" s="15">
        <f t="shared" si="5"/>
        <v>197</v>
      </c>
      <c r="BN4" s="15">
        <v>9</v>
      </c>
      <c r="BO4" s="15">
        <f t="shared" si="6"/>
        <v>192</v>
      </c>
      <c r="BP4" s="15">
        <v>2</v>
      </c>
      <c r="BQ4" s="15">
        <f t="shared" si="7"/>
        <v>988</v>
      </c>
      <c r="BR4" s="15">
        <f t="shared" si="8"/>
        <v>27</v>
      </c>
    </row>
    <row r="5" spans="1:70">
      <c r="A5" s="15" t="s">
        <v>31</v>
      </c>
      <c r="B5" s="27">
        <v>197</v>
      </c>
      <c r="C5" s="27">
        <v>4</v>
      </c>
      <c r="D5" s="27"/>
      <c r="E5" s="27"/>
      <c r="F5" s="27">
        <v>198</v>
      </c>
      <c r="G5" s="27">
        <v>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>
        <v>200</v>
      </c>
      <c r="U5" s="27">
        <v>6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>
        <v>194</v>
      </c>
      <c r="AK5" s="27">
        <v>1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>
        <v>198</v>
      </c>
      <c r="AY5" s="27">
        <v>4</v>
      </c>
      <c r="AZ5" s="27"/>
      <c r="BA5" s="27"/>
      <c r="BB5" s="27"/>
      <c r="BC5" s="27"/>
      <c r="BD5" s="10">
        <f t="shared" si="0"/>
        <v>5</v>
      </c>
      <c r="BE5" s="15" t="s">
        <v>92</v>
      </c>
      <c r="BF5" s="15">
        <f t="shared" si="1"/>
        <v>200</v>
      </c>
      <c r="BG5" s="15">
        <f t="shared" si="2"/>
        <v>200</v>
      </c>
      <c r="BH5" s="15">
        <v>6</v>
      </c>
      <c r="BI5" s="15">
        <f t="shared" si="3"/>
        <v>198</v>
      </c>
      <c r="BJ5" s="15">
        <v>4</v>
      </c>
      <c r="BK5" s="15">
        <f t="shared" si="4"/>
        <v>198</v>
      </c>
      <c r="BL5" s="15">
        <v>3</v>
      </c>
      <c r="BM5" s="15">
        <f t="shared" si="5"/>
        <v>197</v>
      </c>
      <c r="BN5" s="15">
        <v>4</v>
      </c>
      <c r="BO5" s="15">
        <f t="shared" si="6"/>
        <v>194</v>
      </c>
      <c r="BP5" s="15">
        <v>1</v>
      </c>
      <c r="BQ5" s="15">
        <f t="shared" si="7"/>
        <v>987</v>
      </c>
      <c r="BR5" s="15">
        <f t="shared" si="8"/>
        <v>18</v>
      </c>
    </row>
    <row r="6" spans="1:70">
      <c r="A6" s="15" t="s">
        <v>11</v>
      </c>
      <c r="B6" s="27">
        <v>198</v>
      </c>
      <c r="C6" s="27">
        <v>3</v>
      </c>
      <c r="D6" s="27"/>
      <c r="E6" s="27"/>
      <c r="F6" s="27">
        <v>197</v>
      </c>
      <c r="G6" s="27">
        <v>4</v>
      </c>
      <c r="H6" s="27"/>
      <c r="I6" s="27"/>
      <c r="J6" s="27"/>
      <c r="K6" s="27"/>
      <c r="L6" s="27">
        <v>194</v>
      </c>
      <c r="M6" s="27">
        <v>2</v>
      </c>
      <c r="N6" s="27"/>
      <c r="O6" s="27"/>
      <c r="P6" s="27"/>
      <c r="Q6" s="27"/>
      <c r="R6" s="27"/>
      <c r="S6" s="27"/>
      <c r="T6" s="27">
        <v>200</v>
      </c>
      <c r="U6" s="27">
        <v>6</v>
      </c>
      <c r="V6" s="27"/>
      <c r="W6" s="27"/>
      <c r="X6" s="27">
        <v>180</v>
      </c>
      <c r="Y6" s="27">
        <v>1</v>
      </c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>
        <v>184</v>
      </c>
      <c r="AK6" s="27">
        <v>2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>
        <v>194</v>
      </c>
      <c r="AY6" s="27">
        <v>4</v>
      </c>
      <c r="AZ6" s="27"/>
      <c r="BA6" s="27"/>
      <c r="BB6" s="27"/>
      <c r="BC6" s="27"/>
      <c r="BD6" s="10">
        <f t="shared" si="0"/>
        <v>7</v>
      </c>
      <c r="BE6" s="15" t="s">
        <v>92</v>
      </c>
      <c r="BF6" s="15">
        <f t="shared" si="1"/>
        <v>200</v>
      </c>
      <c r="BG6" s="15">
        <f t="shared" si="2"/>
        <v>200</v>
      </c>
      <c r="BH6" s="15">
        <v>6</v>
      </c>
      <c r="BI6" s="15">
        <f t="shared" si="3"/>
        <v>198</v>
      </c>
      <c r="BJ6" s="15">
        <v>3</v>
      </c>
      <c r="BK6" s="15">
        <f t="shared" si="4"/>
        <v>197</v>
      </c>
      <c r="BL6" s="15">
        <v>4</v>
      </c>
      <c r="BM6" s="15">
        <f t="shared" si="5"/>
        <v>194</v>
      </c>
      <c r="BN6" s="15">
        <v>4</v>
      </c>
      <c r="BO6" s="15">
        <f t="shared" si="6"/>
        <v>194</v>
      </c>
      <c r="BP6" s="15">
        <v>2</v>
      </c>
      <c r="BQ6" s="15">
        <f t="shared" si="7"/>
        <v>983</v>
      </c>
      <c r="BR6" s="15">
        <f t="shared" si="8"/>
        <v>19</v>
      </c>
    </row>
    <row r="7" spans="1:70">
      <c r="A7" s="15" t="s">
        <v>53</v>
      </c>
      <c r="B7" s="27"/>
      <c r="C7" s="27"/>
      <c r="D7" s="27"/>
      <c r="E7" s="27"/>
      <c r="F7" s="27">
        <v>197</v>
      </c>
      <c r="G7" s="27">
        <v>2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>
        <v>199</v>
      </c>
      <c r="U7" s="27">
        <v>5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>
        <v>183</v>
      </c>
      <c r="AK7" s="27">
        <v>3</v>
      </c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>
        <v>196</v>
      </c>
      <c r="AY7" s="27">
        <v>2</v>
      </c>
      <c r="AZ7" s="27"/>
      <c r="BA7" s="27"/>
      <c r="BB7" s="27">
        <v>195</v>
      </c>
      <c r="BC7" s="27">
        <v>2</v>
      </c>
      <c r="BD7" s="10">
        <f t="shared" si="0"/>
        <v>5</v>
      </c>
      <c r="BE7" s="15" t="s">
        <v>92</v>
      </c>
      <c r="BF7" s="15">
        <f t="shared" si="1"/>
        <v>199</v>
      </c>
      <c r="BG7" s="15">
        <f t="shared" si="2"/>
        <v>200</v>
      </c>
      <c r="BH7" s="15">
        <v>5</v>
      </c>
      <c r="BI7" s="15">
        <f t="shared" si="3"/>
        <v>197</v>
      </c>
      <c r="BJ7" s="15">
        <v>2</v>
      </c>
      <c r="BK7" s="15">
        <f t="shared" si="4"/>
        <v>196</v>
      </c>
      <c r="BL7" s="15">
        <v>2</v>
      </c>
      <c r="BM7" s="15">
        <f t="shared" si="5"/>
        <v>195</v>
      </c>
      <c r="BN7" s="15">
        <v>2</v>
      </c>
      <c r="BO7" s="15">
        <f t="shared" si="6"/>
        <v>183</v>
      </c>
      <c r="BP7" s="15">
        <v>3</v>
      </c>
      <c r="BQ7" s="15">
        <f t="shared" si="7"/>
        <v>970</v>
      </c>
      <c r="BR7" s="15">
        <f t="shared" si="8"/>
        <v>14</v>
      </c>
    </row>
    <row r="8" spans="1:70">
      <c r="A8" s="15" t="s">
        <v>34</v>
      </c>
      <c r="B8" s="27">
        <v>191</v>
      </c>
      <c r="C8" s="27">
        <v>1</v>
      </c>
      <c r="D8" s="27"/>
      <c r="E8" s="27"/>
      <c r="F8" s="27">
        <v>199</v>
      </c>
      <c r="G8" s="27">
        <v>5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>
        <v>197</v>
      </c>
      <c r="U8" s="27">
        <v>5</v>
      </c>
      <c r="V8" s="27"/>
      <c r="W8" s="27"/>
      <c r="X8" s="27">
        <v>185</v>
      </c>
      <c r="Y8" s="27">
        <v>2</v>
      </c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>
        <v>155</v>
      </c>
      <c r="AK8" s="27">
        <v>0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>
        <v>197</v>
      </c>
      <c r="AY8" s="27">
        <v>1</v>
      </c>
      <c r="AZ8" s="27"/>
      <c r="BA8" s="27"/>
      <c r="BB8" s="27"/>
      <c r="BC8" s="27"/>
      <c r="BD8" s="10">
        <f t="shared" si="0"/>
        <v>6</v>
      </c>
      <c r="BE8" s="15" t="s">
        <v>92</v>
      </c>
      <c r="BF8" s="15">
        <f t="shared" si="1"/>
        <v>199</v>
      </c>
      <c r="BG8" s="15">
        <f t="shared" si="2"/>
        <v>200</v>
      </c>
      <c r="BH8" s="15">
        <v>5</v>
      </c>
      <c r="BI8" s="15">
        <f t="shared" si="3"/>
        <v>197</v>
      </c>
      <c r="BJ8" s="15">
        <v>5</v>
      </c>
      <c r="BK8" s="15">
        <f t="shared" si="4"/>
        <v>197</v>
      </c>
      <c r="BL8" s="15">
        <v>1</v>
      </c>
      <c r="BM8" s="15">
        <f t="shared" si="5"/>
        <v>191</v>
      </c>
      <c r="BN8" s="15">
        <v>1</v>
      </c>
      <c r="BO8" s="15">
        <f t="shared" si="6"/>
        <v>185</v>
      </c>
      <c r="BP8" s="15">
        <v>2</v>
      </c>
      <c r="BQ8" s="15">
        <f t="shared" si="7"/>
        <v>969</v>
      </c>
      <c r="BR8" s="15">
        <f t="shared" si="8"/>
        <v>14</v>
      </c>
    </row>
    <row r="9" spans="1:70">
      <c r="A9" s="15" t="s">
        <v>28</v>
      </c>
      <c r="B9" s="27">
        <v>200</v>
      </c>
      <c r="C9" s="27">
        <v>4</v>
      </c>
      <c r="D9" s="27"/>
      <c r="E9" s="27"/>
      <c r="F9" s="27">
        <v>189</v>
      </c>
      <c r="G9" s="27">
        <v>3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>
        <v>197</v>
      </c>
      <c r="U9" s="27">
        <v>3</v>
      </c>
      <c r="V9" s="27"/>
      <c r="W9" s="27"/>
      <c r="X9" s="27">
        <v>191</v>
      </c>
      <c r="Y9" s="27">
        <v>1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>
        <v>190</v>
      </c>
      <c r="AK9" s="27">
        <v>1</v>
      </c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>
        <v>191</v>
      </c>
      <c r="AY9" s="27">
        <v>2</v>
      </c>
      <c r="AZ9" s="27"/>
      <c r="BA9" s="27"/>
      <c r="BB9" s="27"/>
      <c r="BC9" s="27"/>
      <c r="BD9" s="10">
        <f t="shared" si="0"/>
        <v>6</v>
      </c>
      <c r="BE9" s="15" t="s">
        <v>92</v>
      </c>
      <c r="BF9" s="15">
        <f t="shared" si="1"/>
        <v>200</v>
      </c>
      <c r="BG9" s="15">
        <f t="shared" si="2"/>
        <v>200</v>
      </c>
      <c r="BH9" s="15">
        <v>4</v>
      </c>
      <c r="BI9" s="15">
        <f t="shared" si="3"/>
        <v>197</v>
      </c>
      <c r="BJ9" s="15">
        <v>3</v>
      </c>
      <c r="BK9" s="15">
        <f t="shared" si="4"/>
        <v>191</v>
      </c>
      <c r="BL9" s="15">
        <v>2</v>
      </c>
      <c r="BM9" s="15">
        <f t="shared" si="5"/>
        <v>191</v>
      </c>
      <c r="BN9" s="15">
        <v>1</v>
      </c>
      <c r="BO9" s="15">
        <f t="shared" si="6"/>
        <v>190</v>
      </c>
      <c r="BP9" s="15">
        <v>1</v>
      </c>
      <c r="BQ9" s="15">
        <f t="shared" si="7"/>
        <v>969</v>
      </c>
      <c r="BR9" s="15">
        <f t="shared" si="8"/>
        <v>11</v>
      </c>
    </row>
    <row r="10" spans="1:70">
      <c r="A10" s="15" t="s">
        <v>24</v>
      </c>
      <c r="B10" s="27">
        <v>198</v>
      </c>
      <c r="C10" s="27">
        <v>6</v>
      </c>
      <c r="D10" s="27"/>
      <c r="E10" s="27"/>
      <c r="F10" s="27">
        <v>198</v>
      </c>
      <c r="G10" s="27">
        <v>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197</v>
      </c>
      <c r="U10" s="27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>
        <v>168</v>
      </c>
      <c r="AK10" s="27">
        <v>0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>
        <v>196</v>
      </c>
      <c r="AY10" s="27">
        <v>2</v>
      </c>
      <c r="AZ10" s="27"/>
      <c r="BA10" s="27"/>
      <c r="BB10" s="27"/>
      <c r="BC10" s="27"/>
      <c r="BD10" s="10">
        <f t="shared" si="0"/>
        <v>5</v>
      </c>
      <c r="BE10" s="15" t="s">
        <v>92</v>
      </c>
      <c r="BF10" s="15">
        <f t="shared" si="1"/>
        <v>198</v>
      </c>
      <c r="BG10" s="15">
        <f t="shared" si="2"/>
        <v>200</v>
      </c>
      <c r="BH10" s="15">
        <v>6</v>
      </c>
      <c r="BI10" s="15">
        <f t="shared" si="3"/>
        <v>198</v>
      </c>
      <c r="BJ10" s="15">
        <v>6</v>
      </c>
      <c r="BK10" s="15">
        <f t="shared" si="4"/>
        <v>197</v>
      </c>
      <c r="BL10" s="15">
        <v>3</v>
      </c>
      <c r="BM10" s="15">
        <f t="shared" si="5"/>
        <v>196</v>
      </c>
      <c r="BN10" s="15">
        <v>2</v>
      </c>
      <c r="BO10" s="15">
        <f t="shared" si="6"/>
        <v>168</v>
      </c>
      <c r="BP10" s="15">
        <v>0</v>
      </c>
      <c r="BQ10" s="15">
        <f t="shared" si="7"/>
        <v>957</v>
      </c>
      <c r="BR10" s="15">
        <f t="shared" si="8"/>
        <v>17</v>
      </c>
    </row>
    <row r="11" spans="1:70">
      <c r="A11" s="16" t="s">
        <v>61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>
        <v>200</v>
      </c>
      <c r="M11" s="31">
        <v>4</v>
      </c>
      <c r="N11" s="31"/>
      <c r="O11" s="31"/>
      <c r="P11" s="31">
        <v>200</v>
      </c>
      <c r="Q11" s="31">
        <v>3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>
        <v>201</v>
      </c>
      <c r="AE11" s="31">
        <v>8</v>
      </c>
      <c r="AF11" s="31">
        <v>198</v>
      </c>
      <c r="AG11" s="31">
        <v>9</v>
      </c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>
        <v>200</v>
      </c>
      <c r="BC11" s="31">
        <v>10</v>
      </c>
      <c r="BD11" s="10">
        <f t="shared" si="0"/>
        <v>5</v>
      </c>
      <c r="BE11" s="16" t="s">
        <v>93</v>
      </c>
      <c r="BF11" s="16">
        <f t="shared" si="1"/>
        <v>201</v>
      </c>
      <c r="BG11" s="16">
        <f t="shared" si="2"/>
        <v>200</v>
      </c>
      <c r="BH11" s="16">
        <v>8</v>
      </c>
      <c r="BI11" s="16">
        <f t="shared" si="3"/>
        <v>200</v>
      </c>
      <c r="BJ11" s="16">
        <v>10</v>
      </c>
      <c r="BK11" s="16">
        <f t="shared" si="4"/>
        <v>200</v>
      </c>
      <c r="BL11" s="16">
        <v>4</v>
      </c>
      <c r="BM11" s="16">
        <f t="shared" si="5"/>
        <v>200</v>
      </c>
      <c r="BN11" s="16">
        <v>3</v>
      </c>
      <c r="BO11" s="16">
        <f t="shared" si="6"/>
        <v>198</v>
      </c>
      <c r="BP11" s="16">
        <v>9</v>
      </c>
      <c r="BQ11" s="16">
        <f>SUM(BF11+BI11+BK11+BM11+BO11)</f>
        <v>999</v>
      </c>
      <c r="BR11" s="16">
        <f t="shared" si="8"/>
        <v>34</v>
      </c>
    </row>
    <row r="12" spans="1:70">
      <c r="A12" s="16" t="s">
        <v>35</v>
      </c>
      <c r="B12" s="31">
        <v>190</v>
      </c>
      <c r="C12" s="31">
        <v>1</v>
      </c>
      <c r="D12" s="31"/>
      <c r="E12" s="31"/>
      <c r="F12" s="31">
        <v>196</v>
      </c>
      <c r="G12" s="31">
        <v>3</v>
      </c>
      <c r="H12" s="31"/>
      <c r="I12" s="31"/>
      <c r="J12" s="31"/>
      <c r="K12" s="31"/>
      <c r="L12" s="31">
        <v>200</v>
      </c>
      <c r="M12" s="31">
        <v>5</v>
      </c>
      <c r="N12" s="31"/>
      <c r="O12" s="31"/>
      <c r="P12" s="31">
        <v>198</v>
      </c>
      <c r="Q12" s="31">
        <v>4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>
        <v>200</v>
      </c>
      <c r="AE12" s="31">
        <v>5</v>
      </c>
      <c r="AF12" s="31">
        <v>198</v>
      </c>
      <c r="AG12" s="31">
        <v>7</v>
      </c>
      <c r="AH12" s="31"/>
      <c r="AI12" s="31"/>
      <c r="AJ12" s="31"/>
      <c r="AK12" s="31"/>
      <c r="AL12" s="31"/>
      <c r="AM12" s="31"/>
      <c r="AN12" s="31">
        <v>201</v>
      </c>
      <c r="AO12" s="31">
        <v>2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>
        <v>200</v>
      </c>
      <c r="BC12" s="31">
        <v>5</v>
      </c>
      <c r="BD12" s="10">
        <f t="shared" si="0"/>
        <v>8</v>
      </c>
      <c r="BE12" s="16" t="s">
        <v>93</v>
      </c>
      <c r="BF12" s="16">
        <f t="shared" si="1"/>
        <v>201</v>
      </c>
      <c r="BG12" s="16">
        <f t="shared" si="2"/>
        <v>200</v>
      </c>
      <c r="BH12" s="16">
        <v>2</v>
      </c>
      <c r="BI12" s="16">
        <f t="shared" si="3"/>
        <v>200</v>
      </c>
      <c r="BJ12" s="16">
        <v>5</v>
      </c>
      <c r="BK12" s="16">
        <f t="shared" si="4"/>
        <v>200</v>
      </c>
      <c r="BL12" s="16">
        <v>5</v>
      </c>
      <c r="BM12" s="16">
        <f t="shared" si="5"/>
        <v>200</v>
      </c>
      <c r="BN12" s="16">
        <v>5</v>
      </c>
      <c r="BO12" s="16">
        <f t="shared" si="6"/>
        <v>198</v>
      </c>
      <c r="BP12" s="16">
        <v>7</v>
      </c>
      <c r="BQ12" s="16">
        <f t="shared" ref="BQ12:BQ31" si="9">SUM(BF12+BI12+BK12+BM12+BO12)</f>
        <v>999</v>
      </c>
      <c r="BR12" s="16">
        <f t="shared" si="8"/>
        <v>24</v>
      </c>
    </row>
    <row r="13" spans="1:70">
      <c r="A13" s="16" t="s">
        <v>59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>
        <v>197</v>
      </c>
      <c r="M13" s="31">
        <v>5</v>
      </c>
      <c r="N13" s="31"/>
      <c r="O13" s="31"/>
      <c r="P13" s="31">
        <v>199</v>
      </c>
      <c r="Q13" s="31">
        <v>5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>
        <v>199</v>
      </c>
      <c r="AE13" s="31">
        <v>2</v>
      </c>
      <c r="AF13" s="31">
        <v>198</v>
      </c>
      <c r="AG13" s="31">
        <v>6</v>
      </c>
      <c r="AH13" s="31"/>
      <c r="AI13" s="31"/>
      <c r="AJ13" s="31"/>
      <c r="AK13" s="31"/>
      <c r="AL13" s="31"/>
      <c r="AM13" s="31"/>
      <c r="AN13" s="31">
        <v>198</v>
      </c>
      <c r="AO13" s="31">
        <v>7</v>
      </c>
      <c r="AP13" s="31"/>
      <c r="AQ13" s="31"/>
      <c r="AR13" s="31"/>
      <c r="AS13" s="31"/>
      <c r="AT13" s="31"/>
      <c r="AU13" s="31"/>
      <c r="AV13" s="31"/>
      <c r="AW13" s="31"/>
      <c r="AX13" s="31">
        <v>199</v>
      </c>
      <c r="AY13" s="31">
        <v>7</v>
      </c>
      <c r="AZ13" s="31"/>
      <c r="BA13" s="31"/>
      <c r="BB13" s="31">
        <v>200</v>
      </c>
      <c r="BC13" s="31">
        <v>5</v>
      </c>
      <c r="BD13" s="10">
        <f t="shared" si="0"/>
        <v>7</v>
      </c>
      <c r="BE13" s="16" t="s">
        <v>93</v>
      </c>
      <c r="BF13" s="16">
        <f t="shared" si="1"/>
        <v>200</v>
      </c>
      <c r="BG13" s="16">
        <f t="shared" si="2"/>
        <v>200</v>
      </c>
      <c r="BH13" s="16">
        <v>5</v>
      </c>
      <c r="BI13" s="16">
        <f t="shared" si="3"/>
        <v>199</v>
      </c>
      <c r="BJ13" s="16">
        <v>7</v>
      </c>
      <c r="BK13" s="16">
        <f t="shared" si="4"/>
        <v>199</v>
      </c>
      <c r="BL13" s="16">
        <v>5</v>
      </c>
      <c r="BM13" s="16">
        <f t="shared" si="5"/>
        <v>199</v>
      </c>
      <c r="BN13" s="16">
        <v>2</v>
      </c>
      <c r="BO13" s="16">
        <f t="shared" si="6"/>
        <v>198</v>
      </c>
      <c r="BP13" s="16">
        <v>7</v>
      </c>
      <c r="BQ13" s="16">
        <f t="shared" si="9"/>
        <v>995</v>
      </c>
      <c r="BR13" s="16">
        <f t="shared" si="8"/>
        <v>26</v>
      </c>
    </row>
    <row r="14" spans="1:70">
      <c r="A14" s="39" t="s">
        <v>49</v>
      </c>
      <c r="B14" s="44"/>
      <c r="C14" s="44"/>
      <c r="D14" s="44"/>
      <c r="E14" s="44"/>
      <c r="F14" s="44">
        <v>197</v>
      </c>
      <c r="G14" s="44">
        <v>2</v>
      </c>
      <c r="H14" s="44"/>
      <c r="I14" s="44"/>
      <c r="J14" s="44"/>
      <c r="K14" s="44"/>
      <c r="L14" s="44">
        <v>198</v>
      </c>
      <c r="M14" s="44">
        <v>5</v>
      </c>
      <c r="N14" s="44"/>
      <c r="O14" s="44"/>
      <c r="P14" s="44">
        <v>197</v>
      </c>
      <c r="Q14" s="44">
        <v>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>
        <v>198</v>
      </c>
      <c r="AG14" s="44">
        <v>5</v>
      </c>
      <c r="AH14" s="44"/>
      <c r="AI14" s="44"/>
      <c r="AJ14" s="44"/>
      <c r="AK14" s="44"/>
      <c r="AL14" s="44"/>
      <c r="AM14" s="44"/>
      <c r="AN14" s="44">
        <v>200</v>
      </c>
      <c r="AO14" s="44">
        <v>6</v>
      </c>
      <c r="AP14" s="44"/>
      <c r="AQ14" s="44"/>
      <c r="AR14" s="44"/>
      <c r="AS14" s="44"/>
      <c r="AT14" s="44"/>
      <c r="AU14" s="44"/>
      <c r="AV14" s="44"/>
      <c r="AW14" s="44"/>
      <c r="AX14" s="44">
        <v>200</v>
      </c>
      <c r="AY14" s="44">
        <v>5</v>
      </c>
      <c r="AZ14" s="44"/>
      <c r="BA14" s="44"/>
      <c r="BB14" s="44">
        <v>196</v>
      </c>
      <c r="BC14" s="44">
        <v>8</v>
      </c>
      <c r="BD14" s="37">
        <f t="shared" si="0"/>
        <v>7</v>
      </c>
      <c r="BE14" s="16" t="s">
        <v>93</v>
      </c>
      <c r="BF14" s="16">
        <f t="shared" si="1"/>
        <v>200</v>
      </c>
      <c r="BG14" s="16">
        <f t="shared" si="2"/>
        <v>200</v>
      </c>
      <c r="BH14" s="16">
        <v>6</v>
      </c>
      <c r="BI14" s="16">
        <f t="shared" si="3"/>
        <v>200</v>
      </c>
      <c r="BJ14" s="16">
        <v>5</v>
      </c>
      <c r="BK14" s="16">
        <f t="shared" si="4"/>
        <v>198</v>
      </c>
      <c r="BL14" s="16">
        <v>5</v>
      </c>
      <c r="BM14" s="16">
        <f t="shared" si="5"/>
        <v>198</v>
      </c>
      <c r="BN14" s="16">
        <v>5</v>
      </c>
      <c r="BO14" s="16">
        <f t="shared" si="6"/>
        <v>197</v>
      </c>
      <c r="BP14" s="16">
        <v>2</v>
      </c>
      <c r="BQ14" s="16">
        <f t="shared" si="9"/>
        <v>993</v>
      </c>
      <c r="BR14" s="16">
        <f t="shared" si="8"/>
        <v>23</v>
      </c>
    </row>
    <row r="15" spans="1:70">
      <c r="A15" s="16" t="s">
        <v>60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>
        <v>198</v>
      </c>
      <c r="M15" s="31">
        <v>1</v>
      </c>
      <c r="N15" s="31"/>
      <c r="O15" s="31"/>
      <c r="P15" s="31">
        <v>196</v>
      </c>
      <c r="Q15" s="31">
        <v>2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>
        <v>201</v>
      </c>
      <c r="AE15" s="31">
        <v>2</v>
      </c>
      <c r="AF15" s="31">
        <v>196</v>
      </c>
      <c r="AG15" s="31">
        <v>1</v>
      </c>
      <c r="AH15" s="31"/>
      <c r="AI15" s="31"/>
      <c r="AJ15" s="31"/>
      <c r="AK15" s="31"/>
      <c r="AL15" s="31"/>
      <c r="AM15" s="31"/>
      <c r="AN15" s="31">
        <v>191</v>
      </c>
      <c r="AO15" s="31">
        <v>3</v>
      </c>
      <c r="AP15" s="31"/>
      <c r="AQ15" s="31"/>
      <c r="AR15" s="31"/>
      <c r="AS15" s="31"/>
      <c r="AT15" s="31"/>
      <c r="AU15" s="31"/>
      <c r="AV15" s="31"/>
      <c r="AW15" s="31"/>
      <c r="AX15" s="31">
        <v>200</v>
      </c>
      <c r="AY15" s="31">
        <v>4</v>
      </c>
      <c r="AZ15" s="31"/>
      <c r="BA15" s="31"/>
      <c r="BB15" s="31">
        <v>196</v>
      </c>
      <c r="BC15" s="31">
        <v>4</v>
      </c>
      <c r="BD15" s="10">
        <f t="shared" si="0"/>
        <v>7</v>
      </c>
      <c r="BE15" s="16" t="s">
        <v>93</v>
      </c>
      <c r="BF15" s="16">
        <f t="shared" si="1"/>
        <v>201</v>
      </c>
      <c r="BG15" s="16">
        <f t="shared" si="2"/>
        <v>200</v>
      </c>
      <c r="BH15" s="16">
        <v>2</v>
      </c>
      <c r="BI15" s="16">
        <f t="shared" si="3"/>
        <v>200</v>
      </c>
      <c r="BJ15" s="16">
        <v>4</v>
      </c>
      <c r="BK15" s="16">
        <f t="shared" si="4"/>
        <v>198</v>
      </c>
      <c r="BL15" s="16">
        <v>1</v>
      </c>
      <c r="BM15" s="16">
        <f t="shared" si="5"/>
        <v>196</v>
      </c>
      <c r="BN15" s="16">
        <v>4</v>
      </c>
      <c r="BO15" s="16">
        <f t="shared" si="6"/>
        <v>196</v>
      </c>
      <c r="BP15" s="16">
        <v>2</v>
      </c>
      <c r="BQ15" s="16">
        <f t="shared" si="9"/>
        <v>991</v>
      </c>
      <c r="BR15" s="16">
        <f t="shared" si="8"/>
        <v>13</v>
      </c>
    </row>
    <row r="16" spans="1:70">
      <c r="A16" s="16" t="s">
        <v>48</v>
      </c>
      <c r="B16" s="31"/>
      <c r="C16" s="31"/>
      <c r="D16" s="31"/>
      <c r="E16" s="31"/>
      <c r="F16" s="31">
        <v>197</v>
      </c>
      <c r="G16" s="31">
        <v>0</v>
      </c>
      <c r="H16" s="31"/>
      <c r="I16" s="31"/>
      <c r="J16" s="31"/>
      <c r="K16" s="31"/>
      <c r="L16" s="31">
        <v>197</v>
      </c>
      <c r="M16" s="31">
        <v>2</v>
      </c>
      <c r="N16" s="31"/>
      <c r="O16" s="31"/>
      <c r="P16" s="31">
        <v>198</v>
      </c>
      <c r="Q16" s="31">
        <v>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>
        <v>196</v>
      </c>
      <c r="AG16" s="31">
        <v>2</v>
      </c>
      <c r="AH16" s="31"/>
      <c r="AI16" s="31"/>
      <c r="AJ16" s="31"/>
      <c r="AK16" s="31"/>
      <c r="AL16" s="31"/>
      <c r="AM16" s="31"/>
      <c r="AN16" s="31">
        <v>192</v>
      </c>
      <c r="AO16" s="31">
        <v>1</v>
      </c>
      <c r="AP16" s="31"/>
      <c r="AQ16" s="31"/>
      <c r="AR16" s="31"/>
      <c r="AS16" s="31"/>
      <c r="AT16" s="31"/>
      <c r="AU16" s="31"/>
      <c r="AV16" s="31"/>
      <c r="AW16" s="31"/>
      <c r="AX16" s="31">
        <v>196</v>
      </c>
      <c r="AY16" s="31">
        <v>4</v>
      </c>
      <c r="AZ16" s="31"/>
      <c r="BA16" s="31"/>
      <c r="BB16" s="31">
        <v>197</v>
      </c>
      <c r="BC16" s="31">
        <v>5</v>
      </c>
      <c r="BD16" s="10">
        <f t="shared" si="0"/>
        <v>7</v>
      </c>
      <c r="BE16" s="16" t="s">
        <v>93</v>
      </c>
      <c r="BF16" s="16">
        <f t="shared" si="1"/>
        <v>198</v>
      </c>
      <c r="BG16" s="16">
        <f t="shared" si="2"/>
        <v>200</v>
      </c>
      <c r="BH16" s="16">
        <v>5</v>
      </c>
      <c r="BI16" s="16">
        <f t="shared" si="3"/>
        <v>197</v>
      </c>
      <c r="BJ16" s="16">
        <v>5</v>
      </c>
      <c r="BK16" s="16">
        <f t="shared" si="4"/>
        <v>197</v>
      </c>
      <c r="BL16" s="16">
        <v>2</v>
      </c>
      <c r="BM16" s="16">
        <f t="shared" si="5"/>
        <v>197</v>
      </c>
      <c r="BN16" s="16">
        <v>0</v>
      </c>
      <c r="BO16" s="16">
        <f t="shared" si="6"/>
        <v>196</v>
      </c>
      <c r="BP16" s="16">
        <v>4</v>
      </c>
      <c r="BQ16" s="16">
        <f t="shared" si="9"/>
        <v>985</v>
      </c>
      <c r="BR16" s="16">
        <f t="shared" si="8"/>
        <v>16</v>
      </c>
    </row>
    <row r="17" spans="1:83">
      <c r="A17" s="16" t="s">
        <v>64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>
        <v>181</v>
      </c>
      <c r="Q17" s="31">
        <v>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>
        <v>196</v>
      </c>
      <c r="AE17" s="31">
        <v>5</v>
      </c>
      <c r="AF17" s="31">
        <v>200</v>
      </c>
      <c r="AG17" s="31">
        <v>4</v>
      </c>
      <c r="AH17" s="31"/>
      <c r="AI17" s="31"/>
      <c r="AJ17" s="31"/>
      <c r="AK17" s="31"/>
      <c r="AL17" s="31"/>
      <c r="AM17" s="31"/>
      <c r="AN17" s="31">
        <v>195</v>
      </c>
      <c r="AO17" s="31">
        <v>2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>
        <v>196</v>
      </c>
      <c r="BC17" s="31">
        <v>2</v>
      </c>
      <c r="BD17" s="10">
        <f t="shared" si="0"/>
        <v>5</v>
      </c>
      <c r="BE17" s="16" t="s">
        <v>93</v>
      </c>
      <c r="BF17" s="16">
        <f t="shared" si="1"/>
        <v>200</v>
      </c>
      <c r="BG17" s="16">
        <f t="shared" si="2"/>
        <v>200</v>
      </c>
      <c r="BH17" s="16">
        <v>4</v>
      </c>
      <c r="BI17" s="16">
        <f t="shared" si="3"/>
        <v>196</v>
      </c>
      <c r="BJ17" s="16">
        <v>5</v>
      </c>
      <c r="BK17" s="16">
        <f t="shared" si="4"/>
        <v>196</v>
      </c>
      <c r="BL17" s="16">
        <v>2</v>
      </c>
      <c r="BM17" s="16">
        <f t="shared" si="5"/>
        <v>195</v>
      </c>
      <c r="BN17" s="16">
        <v>2</v>
      </c>
      <c r="BO17" s="16">
        <f t="shared" si="6"/>
        <v>181</v>
      </c>
      <c r="BP17" s="16">
        <v>1</v>
      </c>
      <c r="BQ17" s="16">
        <f t="shared" si="9"/>
        <v>968</v>
      </c>
      <c r="BR17" s="16">
        <f t="shared" si="8"/>
        <v>14</v>
      </c>
    </row>
    <row r="18" spans="1:83">
      <c r="A18" s="16" t="s">
        <v>21</v>
      </c>
      <c r="B18" s="31">
        <v>200</v>
      </c>
      <c r="C18" s="31">
        <v>4</v>
      </c>
      <c r="D18" s="31"/>
      <c r="E18" s="31"/>
      <c r="F18" s="31"/>
      <c r="G18" s="31"/>
      <c r="H18" s="31"/>
      <c r="I18" s="31"/>
      <c r="J18" s="31"/>
      <c r="K18" s="31"/>
      <c r="L18" s="31">
        <v>195</v>
      </c>
      <c r="M18" s="31">
        <v>2</v>
      </c>
      <c r="N18" s="31"/>
      <c r="O18" s="31"/>
      <c r="P18" s="31">
        <v>192</v>
      </c>
      <c r="Q18" s="31">
        <v>1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>
        <v>192</v>
      </c>
      <c r="AE18" s="31">
        <v>3</v>
      </c>
      <c r="AF18" s="31">
        <v>185</v>
      </c>
      <c r="AG18" s="31">
        <v>2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0">
        <f t="shared" si="0"/>
        <v>5</v>
      </c>
      <c r="BE18" s="16" t="s">
        <v>93</v>
      </c>
      <c r="BF18" s="16">
        <f t="shared" si="1"/>
        <v>200</v>
      </c>
      <c r="BG18" s="16">
        <f t="shared" si="2"/>
        <v>200</v>
      </c>
      <c r="BH18" s="16">
        <v>4</v>
      </c>
      <c r="BI18" s="16">
        <f t="shared" si="3"/>
        <v>195</v>
      </c>
      <c r="BJ18" s="16">
        <v>2</v>
      </c>
      <c r="BK18" s="16">
        <f t="shared" si="4"/>
        <v>192</v>
      </c>
      <c r="BL18" s="16">
        <v>3</v>
      </c>
      <c r="BM18" s="16">
        <f t="shared" si="5"/>
        <v>192</v>
      </c>
      <c r="BN18" s="16">
        <v>1</v>
      </c>
      <c r="BO18" s="16">
        <f t="shared" si="6"/>
        <v>185</v>
      </c>
      <c r="BP18" s="16">
        <v>2</v>
      </c>
      <c r="BQ18" s="16">
        <f t="shared" si="9"/>
        <v>964</v>
      </c>
      <c r="BR18" s="16">
        <f t="shared" si="8"/>
        <v>12</v>
      </c>
    </row>
    <row r="19" spans="1:83">
      <c r="A19" s="16" t="s">
        <v>33</v>
      </c>
      <c r="B19" s="31">
        <v>193</v>
      </c>
      <c r="C19" s="31">
        <v>1</v>
      </c>
      <c r="D19" s="31"/>
      <c r="E19" s="31"/>
      <c r="F19" s="31"/>
      <c r="G19" s="31"/>
      <c r="H19" s="31"/>
      <c r="I19" s="31"/>
      <c r="J19" s="31"/>
      <c r="K19" s="31"/>
      <c r="L19" s="31">
        <v>174</v>
      </c>
      <c r="M19" s="31">
        <v>1</v>
      </c>
      <c r="N19" s="31"/>
      <c r="O19" s="31"/>
      <c r="P19" s="31">
        <v>191</v>
      </c>
      <c r="Q19" s="31">
        <v>1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>
        <v>193</v>
      </c>
      <c r="AE19" s="31">
        <v>2</v>
      </c>
      <c r="AF19" s="31">
        <v>198</v>
      </c>
      <c r="AG19" s="31">
        <v>2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0">
        <f t="shared" si="0"/>
        <v>5</v>
      </c>
      <c r="BE19" s="16" t="s">
        <v>93</v>
      </c>
      <c r="BF19" s="16">
        <f t="shared" si="1"/>
        <v>198</v>
      </c>
      <c r="BG19" s="16">
        <f t="shared" si="2"/>
        <v>200</v>
      </c>
      <c r="BH19" s="16">
        <v>2</v>
      </c>
      <c r="BI19" s="16">
        <f t="shared" si="3"/>
        <v>193</v>
      </c>
      <c r="BJ19" s="16">
        <v>2</v>
      </c>
      <c r="BK19" s="16">
        <f t="shared" si="4"/>
        <v>193</v>
      </c>
      <c r="BL19" s="16">
        <v>1</v>
      </c>
      <c r="BM19" s="16">
        <f t="shared" si="5"/>
        <v>191</v>
      </c>
      <c r="BN19" s="16">
        <v>1</v>
      </c>
      <c r="BO19" s="16">
        <f t="shared" si="6"/>
        <v>174</v>
      </c>
      <c r="BP19" s="16">
        <v>1</v>
      </c>
      <c r="BQ19" s="16">
        <f t="shared" si="9"/>
        <v>949</v>
      </c>
      <c r="BR19" s="16">
        <f t="shared" si="8"/>
        <v>7</v>
      </c>
    </row>
    <row r="20" spans="1:83">
      <c r="A20" s="17" t="s">
        <v>37</v>
      </c>
      <c r="B20" s="29"/>
      <c r="C20" s="29"/>
      <c r="D20" s="29">
        <v>195</v>
      </c>
      <c r="E20" s="29">
        <v>3</v>
      </c>
      <c r="F20" s="29">
        <v>188</v>
      </c>
      <c r="G20" s="29">
        <v>0</v>
      </c>
      <c r="H20" s="29">
        <v>200</v>
      </c>
      <c r="I20" s="29">
        <v>3</v>
      </c>
      <c r="J20" s="29">
        <v>197</v>
      </c>
      <c r="K20" s="29">
        <v>4</v>
      </c>
      <c r="L20" s="29"/>
      <c r="M20" s="29"/>
      <c r="N20" s="29">
        <v>200</v>
      </c>
      <c r="O20" s="29">
        <v>7</v>
      </c>
      <c r="P20" s="29"/>
      <c r="Q20" s="29"/>
      <c r="R20" s="29"/>
      <c r="S20" s="29"/>
      <c r="T20" s="29"/>
      <c r="U20" s="29"/>
      <c r="V20" s="29">
        <v>196</v>
      </c>
      <c r="W20" s="29">
        <v>4</v>
      </c>
      <c r="X20" s="29"/>
      <c r="Y20" s="29"/>
      <c r="Z20" s="29">
        <v>198.5</v>
      </c>
      <c r="AA20" s="29">
        <v>8</v>
      </c>
      <c r="AB20" s="29">
        <v>200</v>
      </c>
      <c r="AC20" s="29">
        <v>5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>
        <v>198</v>
      </c>
      <c r="AU20" s="29">
        <v>4</v>
      </c>
      <c r="AV20" s="29">
        <v>191</v>
      </c>
      <c r="AW20" s="29">
        <v>2</v>
      </c>
      <c r="AX20" s="29"/>
      <c r="AY20" s="29"/>
      <c r="AZ20" s="29"/>
      <c r="BA20" s="29"/>
      <c r="BB20" s="29"/>
      <c r="BC20" s="29"/>
      <c r="BD20" s="10">
        <f t="shared" si="0"/>
        <v>10</v>
      </c>
      <c r="BE20" s="17" t="s">
        <v>91</v>
      </c>
      <c r="BF20" s="17">
        <f t="shared" si="1"/>
        <v>200</v>
      </c>
      <c r="BG20" s="17">
        <f t="shared" si="2"/>
        <v>200</v>
      </c>
      <c r="BH20" s="17">
        <v>7</v>
      </c>
      <c r="BI20" s="17">
        <f t="shared" si="3"/>
        <v>200</v>
      </c>
      <c r="BJ20" s="17">
        <v>5</v>
      </c>
      <c r="BK20" s="17">
        <f t="shared" si="4"/>
        <v>200</v>
      </c>
      <c r="BL20" s="17">
        <v>3</v>
      </c>
      <c r="BM20" s="17">
        <f t="shared" si="5"/>
        <v>198.5</v>
      </c>
      <c r="BN20" s="17">
        <v>8</v>
      </c>
      <c r="BO20" s="17">
        <f t="shared" si="6"/>
        <v>198</v>
      </c>
      <c r="BP20" s="17">
        <v>4</v>
      </c>
      <c r="BQ20" s="17">
        <f t="shared" si="9"/>
        <v>996.5</v>
      </c>
      <c r="BR20" s="17">
        <f>SUM(BH20+BJ20+BL20+BN20+BP20)</f>
        <v>27</v>
      </c>
    </row>
    <row r="21" spans="1:83">
      <c r="A21" s="17" t="s">
        <v>13</v>
      </c>
      <c r="B21" s="29">
        <v>200</v>
      </c>
      <c r="C21" s="29">
        <v>4</v>
      </c>
      <c r="D21" s="29">
        <v>193</v>
      </c>
      <c r="E21" s="29">
        <v>3</v>
      </c>
      <c r="F21" s="29">
        <v>195</v>
      </c>
      <c r="G21" s="29">
        <v>1</v>
      </c>
      <c r="H21" s="29">
        <v>199</v>
      </c>
      <c r="I21" s="29">
        <v>2</v>
      </c>
      <c r="J21" s="29">
        <v>197</v>
      </c>
      <c r="K21" s="29">
        <v>5</v>
      </c>
      <c r="L21" s="29"/>
      <c r="M21" s="29"/>
      <c r="N21" s="29">
        <v>199</v>
      </c>
      <c r="O21" s="29">
        <v>3</v>
      </c>
      <c r="P21" s="29"/>
      <c r="Q21" s="29"/>
      <c r="R21" s="29">
        <v>187.5</v>
      </c>
      <c r="S21" s="29">
        <v>4</v>
      </c>
      <c r="T21" s="29"/>
      <c r="U21" s="29"/>
      <c r="V21" s="29">
        <v>192</v>
      </c>
      <c r="W21" s="29">
        <v>3</v>
      </c>
      <c r="X21" s="29"/>
      <c r="Y21" s="29"/>
      <c r="Z21" s="29">
        <v>198.5</v>
      </c>
      <c r="AA21" s="29">
        <v>12</v>
      </c>
      <c r="AB21" s="29">
        <v>199</v>
      </c>
      <c r="AC21" s="29">
        <v>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>
        <v>196</v>
      </c>
      <c r="AU21" s="29">
        <v>2</v>
      </c>
      <c r="AV21" s="29">
        <v>188</v>
      </c>
      <c r="AW21" s="29">
        <v>2</v>
      </c>
      <c r="AX21" s="29"/>
      <c r="AY21" s="29"/>
      <c r="AZ21" s="29"/>
      <c r="BA21" s="29"/>
      <c r="BB21" s="29"/>
      <c r="BC21" s="29"/>
      <c r="BD21" s="10">
        <f t="shared" si="0"/>
        <v>12</v>
      </c>
      <c r="BE21" s="17" t="s">
        <v>91</v>
      </c>
      <c r="BF21" s="17">
        <f t="shared" si="1"/>
        <v>200</v>
      </c>
      <c r="BG21" s="17">
        <f t="shared" si="2"/>
        <v>200</v>
      </c>
      <c r="BH21" s="17">
        <v>4</v>
      </c>
      <c r="BI21" s="17">
        <f t="shared" si="3"/>
        <v>199</v>
      </c>
      <c r="BJ21" s="17">
        <v>5</v>
      </c>
      <c r="BK21" s="17">
        <f t="shared" si="4"/>
        <v>199</v>
      </c>
      <c r="BL21" s="17">
        <v>3</v>
      </c>
      <c r="BM21" s="17">
        <f t="shared" si="5"/>
        <v>199</v>
      </c>
      <c r="BN21" s="17">
        <v>2</v>
      </c>
      <c r="BO21" s="17">
        <f t="shared" si="6"/>
        <v>198.5</v>
      </c>
      <c r="BP21" s="17">
        <v>12</v>
      </c>
      <c r="BQ21" s="17">
        <f t="shared" si="9"/>
        <v>995.5</v>
      </c>
      <c r="BR21" s="17">
        <f t="shared" ref="BR21:BR31" si="10">SUM(BH21+BJ21+BL21+BN21+BP21)</f>
        <v>26</v>
      </c>
    </row>
    <row r="22" spans="1:83">
      <c r="A22" s="17" t="s">
        <v>4</v>
      </c>
      <c r="B22" s="29">
        <v>200</v>
      </c>
      <c r="C22" s="29">
        <v>8</v>
      </c>
      <c r="D22" s="29">
        <v>196</v>
      </c>
      <c r="E22" s="29">
        <v>3</v>
      </c>
      <c r="F22" s="29">
        <v>199</v>
      </c>
      <c r="G22" s="29">
        <v>5</v>
      </c>
      <c r="H22" s="29"/>
      <c r="I22" s="29"/>
      <c r="J22" s="29">
        <v>199</v>
      </c>
      <c r="K22" s="29">
        <v>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>
        <v>198</v>
      </c>
      <c r="AC22" s="29">
        <v>5</v>
      </c>
      <c r="AD22" s="29"/>
      <c r="AE22" s="29"/>
      <c r="AF22" s="29"/>
      <c r="AG22" s="29"/>
      <c r="AH22" s="29"/>
      <c r="AI22" s="29"/>
      <c r="AJ22" s="29"/>
      <c r="AK22" s="29"/>
      <c r="AL22" s="29">
        <v>199</v>
      </c>
      <c r="AM22" s="29">
        <v>6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>
        <v>193</v>
      </c>
      <c r="BA22" s="29">
        <v>2</v>
      </c>
      <c r="BB22" s="29"/>
      <c r="BC22" s="29"/>
      <c r="BD22" s="10">
        <f t="shared" si="0"/>
        <v>7</v>
      </c>
      <c r="BE22" s="17" t="s">
        <v>91</v>
      </c>
      <c r="BF22" s="17">
        <f t="shared" si="1"/>
        <v>200</v>
      </c>
      <c r="BG22" s="17">
        <f t="shared" si="2"/>
        <v>200</v>
      </c>
      <c r="BH22" s="17">
        <v>8</v>
      </c>
      <c r="BI22" s="17">
        <f t="shared" si="3"/>
        <v>199</v>
      </c>
      <c r="BJ22" s="17">
        <v>6</v>
      </c>
      <c r="BK22" s="17">
        <f t="shared" si="4"/>
        <v>199</v>
      </c>
      <c r="BL22" s="17">
        <v>5</v>
      </c>
      <c r="BM22" s="17">
        <f t="shared" si="5"/>
        <v>199</v>
      </c>
      <c r="BN22" s="17">
        <v>4</v>
      </c>
      <c r="BO22" s="17">
        <f t="shared" si="6"/>
        <v>198</v>
      </c>
      <c r="BP22" s="17">
        <v>5</v>
      </c>
      <c r="BQ22" s="17">
        <f t="shared" si="9"/>
        <v>995</v>
      </c>
      <c r="BR22" s="17">
        <f t="shared" si="10"/>
        <v>28</v>
      </c>
    </row>
    <row r="23" spans="1:83">
      <c r="A23" s="17" t="s">
        <v>44</v>
      </c>
      <c r="B23" s="29"/>
      <c r="C23" s="29"/>
      <c r="D23" s="29">
        <v>195</v>
      </c>
      <c r="E23" s="29">
        <v>3</v>
      </c>
      <c r="F23" s="29">
        <v>200</v>
      </c>
      <c r="G23" s="29">
        <v>7</v>
      </c>
      <c r="H23" s="29">
        <v>199</v>
      </c>
      <c r="I23" s="29">
        <v>1</v>
      </c>
      <c r="J23" s="29">
        <v>196</v>
      </c>
      <c r="K23" s="29">
        <v>3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>
        <v>198</v>
      </c>
      <c r="AC23" s="29">
        <v>3</v>
      </c>
      <c r="AD23" s="29"/>
      <c r="AE23" s="29"/>
      <c r="AF23" s="29"/>
      <c r="AG23" s="29"/>
      <c r="AH23" s="29"/>
      <c r="AI23" s="29"/>
      <c r="AJ23" s="29"/>
      <c r="AK23" s="29"/>
      <c r="AL23" s="29">
        <v>199</v>
      </c>
      <c r="AM23" s="29">
        <v>7</v>
      </c>
      <c r="AN23" s="29"/>
      <c r="AO23" s="29"/>
      <c r="AP23" s="29"/>
      <c r="AQ23" s="29"/>
      <c r="AR23" s="29"/>
      <c r="AS23" s="29"/>
      <c r="AT23" s="29">
        <v>195</v>
      </c>
      <c r="AU23" s="29">
        <v>3</v>
      </c>
      <c r="AV23" s="29">
        <v>192</v>
      </c>
      <c r="AW23" s="29">
        <v>2</v>
      </c>
      <c r="AX23" s="29">
        <v>198</v>
      </c>
      <c r="AY23" s="29">
        <v>4</v>
      </c>
      <c r="AZ23" s="29">
        <v>195</v>
      </c>
      <c r="BA23" s="29">
        <v>1</v>
      </c>
      <c r="BB23" s="29"/>
      <c r="BC23" s="29"/>
      <c r="BD23" s="10">
        <f t="shared" si="0"/>
        <v>10</v>
      </c>
      <c r="BE23" s="17" t="s">
        <v>91</v>
      </c>
      <c r="BF23" s="17">
        <f t="shared" si="1"/>
        <v>200</v>
      </c>
      <c r="BG23" s="17">
        <f t="shared" si="2"/>
        <v>200</v>
      </c>
      <c r="BH23" s="17">
        <v>7</v>
      </c>
      <c r="BI23" s="17">
        <f t="shared" si="3"/>
        <v>199</v>
      </c>
      <c r="BJ23" s="17">
        <v>7</v>
      </c>
      <c r="BK23" s="17">
        <f t="shared" si="4"/>
        <v>199</v>
      </c>
      <c r="BL23" s="17">
        <v>1</v>
      </c>
      <c r="BM23" s="17">
        <f t="shared" si="5"/>
        <v>198</v>
      </c>
      <c r="BN23" s="17">
        <v>4</v>
      </c>
      <c r="BO23" s="17">
        <f t="shared" si="6"/>
        <v>198</v>
      </c>
      <c r="BP23" s="17">
        <v>3</v>
      </c>
      <c r="BQ23" s="17">
        <f t="shared" si="9"/>
        <v>994</v>
      </c>
      <c r="BR23" s="17">
        <f t="shared" si="10"/>
        <v>22</v>
      </c>
    </row>
    <row r="24" spans="1:83">
      <c r="A24" s="17" t="s">
        <v>30</v>
      </c>
      <c r="B24" s="29">
        <v>199</v>
      </c>
      <c r="C24" s="29">
        <v>4</v>
      </c>
      <c r="D24" s="29">
        <v>187</v>
      </c>
      <c r="E24" s="29">
        <v>0</v>
      </c>
      <c r="F24" s="29">
        <v>199</v>
      </c>
      <c r="G24" s="29">
        <v>2</v>
      </c>
      <c r="H24" s="29"/>
      <c r="I24" s="29"/>
      <c r="J24" s="29">
        <v>199</v>
      </c>
      <c r="K24" s="29">
        <v>5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>
        <v>199</v>
      </c>
      <c r="AM24" s="29">
        <v>4</v>
      </c>
      <c r="AN24" s="29"/>
      <c r="AO24" s="29"/>
      <c r="AP24" s="29"/>
      <c r="AQ24" s="29"/>
      <c r="AR24" s="29"/>
      <c r="AS24" s="29"/>
      <c r="AT24" s="29">
        <v>196</v>
      </c>
      <c r="AU24" s="29">
        <v>3</v>
      </c>
      <c r="AV24" s="29">
        <v>187</v>
      </c>
      <c r="AW24" s="29">
        <v>1</v>
      </c>
      <c r="AX24" s="29">
        <v>197</v>
      </c>
      <c r="AY24" s="29">
        <v>1</v>
      </c>
      <c r="AZ24" s="29">
        <v>191</v>
      </c>
      <c r="BA24" s="29">
        <v>1</v>
      </c>
      <c r="BB24" s="29"/>
      <c r="BC24" s="29"/>
      <c r="BD24" s="10">
        <f t="shared" si="0"/>
        <v>9</v>
      </c>
      <c r="BE24" s="17" t="s">
        <v>91</v>
      </c>
      <c r="BF24" s="17">
        <f t="shared" si="1"/>
        <v>199</v>
      </c>
      <c r="BG24" s="17">
        <f t="shared" si="2"/>
        <v>200</v>
      </c>
      <c r="BH24" s="17">
        <v>5</v>
      </c>
      <c r="BI24" s="17">
        <f t="shared" si="3"/>
        <v>199</v>
      </c>
      <c r="BJ24" s="17">
        <v>4</v>
      </c>
      <c r="BK24" s="17">
        <f t="shared" si="4"/>
        <v>199</v>
      </c>
      <c r="BL24" s="17">
        <v>4</v>
      </c>
      <c r="BM24" s="17">
        <f t="shared" si="5"/>
        <v>199</v>
      </c>
      <c r="BN24" s="17">
        <v>2</v>
      </c>
      <c r="BO24" s="17">
        <f t="shared" si="6"/>
        <v>197</v>
      </c>
      <c r="BP24" s="17">
        <v>1</v>
      </c>
      <c r="BQ24" s="17">
        <f t="shared" si="9"/>
        <v>993</v>
      </c>
      <c r="BR24" s="17">
        <f t="shared" si="10"/>
        <v>16</v>
      </c>
    </row>
    <row r="25" spans="1:83">
      <c r="A25" s="17" t="s">
        <v>16</v>
      </c>
      <c r="B25" s="29">
        <v>199</v>
      </c>
      <c r="C25" s="29">
        <v>3</v>
      </c>
      <c r="D25" s="29">
        <v>189</v>
      </c>
      <c r="E25" s="29">
        <v>1</v>
      </c>
      <c r="F25" s="29"/>
      <c r="G25" s="29"/>
      <c r="H25" s="29">
        <v>198</v>
      </c>
      <c r="I25" s="29">
        <v>3</v>
      </c>
      <c r="J25" s="29">
        <v>191</v>
      </c>
      <c r="K25" s="29">
        <v>1</v>
      </c>
      <c r="L25" s="29"/>
      <c r="M25" s="29"/>
      <c r="N25" s="29">
        <v>199</v>
      </c>
      <c r="O25" s="29">
        <v>6</v>
      </c>
      <c r="P25" s="29"/>
      <c r="Q25" s="29"/>
      <c r="R25" s="29"/>
      <c r="S25" s="29"/>
      <c r="T25" s="29"/>
      <c r="U25" s="29"/>
      <c r="V25" s="29">
        <v>196</v>
      </c>
      <c r="W25" s="29">
        <v>2</v>
      </c>
      <c r="X25" s="29"/>
      <c r="Y25" s="29"/>
      <c r="Z25" s="29">
        <v>196.5</v>
      </c>
      <c r="AA25" s="29">
        <v>5</v>
      </c>
      <c r="AB25" s="29">
        <v>199</v>
      </c>
      <c r="AC25" s="29">
        <v>6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>
        <v>194</v>
      </c>
      <c r="AU25" s="29">
        <v>3</v>
      </c>
      <c r="AV25" s="29"/>
      <c r="AW25" s="29"/>
      <c r="AX25" s="29"/>
      <c r="AY25" s="29"/>
      <c r="AZ25" s="29"/>
      <c r="BA25" s="29"/>
      <c r="BB25" s="29"/>
      <c r="BC25" s="29"/>
      <c r="BD25" s="10">
        <f t="shared" si="0"/>
        <v>9</v>
      </c>
      <c r="BE25" s="17" t="s">
        <v>91</v>
      </c>
      <c r="BF25" s="17">
        <f t="shared" si="1"/>
        <v>199</v>
      </c>
      <c r="BG25" s="17">
        <f t="shared" si="2"/>
        <v>200</v>
      </c>
      <c r="BH25" s="17">
        <v>6</v>
      </c>
      <c r="BI25" s="17">
        <f t="shared" si="3"/>
        <v>199</v>
      </c>
      <c r="BJ25" s="17">
        <v>6</v>
      </c>
      <c r="BK25" s="17">
        <f t="shared" si="4"/>
        <v>199</v>
      </c>
      <c r="BL25" s="17">
        <v>3</v>
      </c>
      <c r="BM25" s="17">
        <f t="shared" si="5"/>
        <v>198</v>
      </c>
      <c r="BN25" s="17">
        <v>3</v>
      </c>
      <c r="BO25" s="17">
        <f t="shared" si="6"/>
        <v>196.5</v>
      </c>
      <c r="BP25" s="17">
        <v>5</v>
      </c>
      <c r="BQ25" s="17">
        <f t="shared" si="9"/>
        <v>991.5</v>
      </c>
      <c r="BR25" s="17">
        <f t="shared" si="10"/>
        <v>23</v>
      </c>
    </row>
    <row r="26" spans="1:83">
      <c r="A26" s="17" t="s">
        <v>10</v>
      </c>
      <c r="B26" s="29">
        <v>197</v>
      </c>
      <c r="C26" s="29">
        <v>6</v>
      </c>
      <c r="D26" s="29">
        <v>194</v>
      </c>
      <c r="E26" s="29">
        <v>2</v>
      </c>
      <c r="F26" s="29">
        <v>197</v>
      </c>
      <c r="G26" s="29">
        <v>4</v>
      </c>
      <c r="H26" s="29">
        <v>199</v>
      </c>
      <c r="I26" s="29">
        <v>4</v>
      </c>
      <c r="J26" s="29">
        <v>197</v>
      </c>
      <c r="K26" s="29">
        <v>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>
        <v>199</v>
      </c>
      <c r="AC26" s="29">
        <v>5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>
        <v>198</v>
      </c>
      <c r="AU26" s="29">
        <v>4</v>
      </c>
      <c r="AV26" s="29"/>
      <c r="AW26" s="29"/>
      <c r="AX26" s="29"/>
      <c r="AY26" s="29"/>
      <c r="AZ26" s="29"/>
      <c r="BA26" s="29"/>
      <c r="BB26" s="29"/>
      <c r="BC26" s="29"/>
      <c r="BD26" s="10">
        <f t="shared" si="0"/>
        <v>7</v>
      </c>
      <c r="BE26" s="17" t="s">
        <v>91</v>
      </c>
      <c r="BF26" s="17">
        <f t="shared" si="1"/>
        <v>199</v>
      </c>
      <c r="BG26" s="17">
        <f t="shared" si="2"/>
        <v>200</v>
      </c>
      <c r="BH26" s="17">
        <v>5</v>
      </c>
      <c r="BI26" s="17">
        <f t="shared" si="3"/>
        <v>199</v>
      </c>
      <c r="BJ26" s="17">
        <v>4</v>
      </c>
      <c r="BK26" s="17">
        <f t="shared" si="4"/>
        <v>198</v>
      </c>
      <c r="BL26" s="17">
        <v>4</v>
      </c>
      <c r="BM26" s="17">
        <f t="shared" si="5"/>
        <v>197</v>
      </c>
      <c r="BN26" s="17">
        <v>6</v>
      </c>
      <c r="BO26" s="17">
        <f t="shared" si="6"/>
        <v>197</v>
      </c>
      <c r="BP26" s="17">
        <v>4</v>
      </c>
      <c r="BQ26" s="17">
        <f t="shared" si="9"/>
        <v>990</v>
      </c>
      <c r="BR26" s="17">
        <f t="shared" si="10"/>
        <v>23</v>
      </c>
    </row>
    <row r="27" spans="1:83">
      <c r="A27" s="17" t="s">
        <v>45</v>
      </c>
      <c r="B27" s="29"/>
      <c r="C27" s="29"/>
      <c r="D27" s="29">
        <v>196</v>
      </c>
      <c r="E27" s="29">
        <v>4</v>
      </c>
      <c r="F27" s="29"/>
      <c r="G27" s="29"/>
      <c r="H27" s="29"/>
      <c r="I27" s="29"/>
      <c r="J27" s="29"/>
      <c r="K27" s="29"/>
      <c r="L27" s="29"/>
      <c r="M27" s="29"/>
      <c r="N27" s="29">
        <v>193</v>
      </c>
      <c r="O27" s="29">
        <v>3</v>
      </c>
      <c r="P27" s="29"/>
      <c r="Q27" s="29"/>
      <c r="R27" s="29"/>
      <c r="S27" s="29"/>
      <c r="T27" s="29"/>
      <c r="U27" s="29"/>
      <c r="V27" s="29">
        <v>196</v>
      </c>
      <c r="W27" s="29">
        <v>5</v>
      </c>
      <c r="X27" s="29"/>
      <c r="Y27" s="29"/>
      <c r="Z27" s="29">
        <v>198.5</v>
      </c>
      <c r="AA27" s="29">
        <v>10</v>
      </c>
      <c r="AB27" s="29">
        <v>199</v>
      </c>
      <c r="AC27" s="29">
        <v>10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>
        <v>196</v>
      </c>
      <c r="AU27" s="29">
        <v>4</v>
      </c>
      <c r="AV27" s="29">
        <v>188</v>
      </c>
      <c r="AW27" s="29">
        <v>3</v>
      </c>
      <c r="AX27" s="29"/>
      <c r="AY27" s="29"/>
      <c r="AZ27" s="29"/>
      <c r="BA27" s="29"/>
      <c r="BB27" s="29"/>
      <c r="BC27" s="29"/>
      <c r="BD27" s="10">
        <f t="shared" si="0"/>
        <v>7</v>
      </c>
      <c r="BE27" s="17" t="s">
        <v>91</v>
      </c>
      <c r="BF27" s="17">
        <f t="shared" si="1"/>
        <v>199</v>
      </c>
      <c r="BG27" s="17">
        <f t="shared" si="2"/>
        <v>200</v>
      </c>
      <c r="BH27" s="17">
        <v>10</v>
      </c>
      <c r="BI27" s="17">
        <f t="shared" si="3"/>
        <v>198.5</v>
      </c>
      <c r="BJ27" s="17">
        <v>10</v>
      </c>
      <c r="BK27" s="17">
        <f t="shared" si="4"/>
        <v>196</v>
      </c>
      <c r="BL27" s="17">
        <v>5</v>
      </c>
      <c r="BM27" s="17">
        <f t="shared" si="5"/>
        <v>196</v>
      </c>
      <c r="BN27" s="17">
        <v>4</v>
      </c>
      <c r="BO27" s="17">
        <f t="shared" si="6"/>
        <v>196</v>
      </c>
      <c r="BP27" s="17">
        <v>4</v>
      </c>
      <c r="BQ27" s="17">
        <f t="shared" si="9"/>
        <v>985.5</v>
      </c>
      <c r="BR27" s="17">
        <f t="shared" si="10"/>
        <v>33</v>
      </c>
    </row>
    <row r="28" spans="1:83">
      <c r="A28" s="17" t="s">
        <v>39</v>
      </c>
      <c r="B28" s="29"/>
      <c r="C28" s="29"/>
      <c r="D28" s="29">
        <v>185</v>
      </c>
      <c r="E28" s="29">
        <v>0</v>
      </c>
      <c r="F28" s="29">
        <v>200</v>
      </c>
      <c r="G28" s="29">
        <v>3</v>
      </c>
      <c r="H28" s="29"/>
      <c r="I28" s="29"/>
      <c r="J28" s="29">
        <v>197</v>
      </c>
      <c r="K28" s="29">
        <v>1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>
        <v>194</v>
      </c>
      <c r="W28" s="29">
        <v>2</v>
      </c>
      <c r="X28" s="29"/>
      <c r="Y28" s="29"/>
      <c r="Z28" s="29"/>
      <c r="AA28" s="29"/>
      <c r="AB28" s="29">
        <v>200</v>
      </c>
      <c r="AC28" s="29">
        <v>5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>
        <v>194</v>
      </c>
      <c r="AU28" s="29">
        <v>2</v>
      </c>
      <c r="AV28" s="29">
        <v>188</v>
      </c>
      <c r="AW28" s="29">
        <v>0</v>
      </c>
      <c r="AX28" s="29"/>
      <c r="AY28" s="29"/>
      <c r="AZ28" s="29"/>
      <c r="BA28" s="29"/>
      <c r="BB28" s="29"/>
      <c r="BC28" s="29"/>
      <c r="BD28" s="10">
        <f t="shared" si="0"/>
        <v>7</v>
      </c>
      <c r="BE28" s="17" t="s">
        <v>91</v>
      </c>
      <c r="BF28" s="17">
        <f t="shared" si="1"/>
        <v>200</v>
      </c>
      <c r="BG28" s="17">
        <f t="shared" si="2"/>
        <v>200</v>
      </c>
      <c r="BH28" s="17">
        <v>5</v>
      </c>
      <c r="BI28" s="17">
        <f t="shared" si="3"/>
        <v>200</v>
      </c>
      <c r="BJ28" s="17">
        <v>3</v>
      </c>
      <c r="BK28" s="17">
        <f t="shared" si="4"/>
        <v>197</v>
      </c>
      <c r="BL28" s="17">
        <v>1</v>
      </c>
      <c r="BM28" s="17">
        <f t="shared" si="5"/>
        <v>194</v>
      </c>
      <c r="BN28" s="17">
        <v>2</v>
      </c>
      <c r="BO28" s="17">
        <f t="shared" si="6"/>
        <v>194</v>
      </c>
      <c r="BP28" s="17">
        <v>2</v>
      </c>
      <c r="BQ28" s="17">
        <f t="shared" si="9"/>
        <v>985</v>
      </c>
      <c r="BR28" s="17">
        <f t="shared" si="10"/>
        <v>13</v>
      </c>
    </row>
    <row r="29" spans="1:83">
      <c r="A29" s="17" t="s">
        <v>32</v>
      </c>
      <c r="B29" s="29">
        <v>195</v>
      </c>
      <c r="C29" s="29">
        <v>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>
        <v>196</v>
      </c>
      <c r="W29" s="29">
        <v>3</v>
      </c>
      <c r="X29" s="29"/>
      <c r="Y29" s="29"/>
      <c r="Z29" s="29">
        <v>198.5</v>
      </c>
      <c r="AA29" s="29">
        <v>7</v>
      </c>
      <c r="AB29" s="29">
        <v>196</v>
      </c>
      <c r="AC29" s="29">
        <v>2</v>
      </c>
      <c r="AD29" s="29"/>
      <c r="AE29" s="29"/>
      <c r="AF29" s="29"/>
      <c r="AG29" s="29"/>
      <c r="AH29" s="29">
        <v>198.5</v>
      </c>
      <c r="AI29" s="29">
        <v>9</v>
      </c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>
        <v>197</v>
      </c>
      <c r="AU29" s="29">
        <v>2</v>
      </c>
      <c r="AV29" s="29">
        <v>177</v>
      </c>
      <c r="AW29" s="29">
        <v>3</v>
      </c>
      <c r="AX29" s="29">
        <v>191</v>
      </c>
      <c r="AY29" s="29">
        <v>1</v>
      </c>
      <c r="AZ29" s="29"/>
      <c r="BA29" s="29"/>
      <c r="BB29" s="29"/>
      <c r="BC29" s="29"/>
      <c r="BD29" s="10">
        <f t="shared" si="0"/>
        <v>8</v>
      </c>
      <c r="BE29" s="17" t="s">
        <v>91</v>
      </c>
      <c r="BF29" s="17">
        <f t="shared" si="1"/>
        <v>198.5</v>
      </c>
      <c r="BG29" s="17">
        <f t="shared" si="2"/>
        <v>200</v>
      </c>
      <c r="BH29" s="17">
        <v>9</v>
      </c>
      <c r="BI29" s="17">
        <f t="shared" si="3"/>
        <v>198.5</v>
      </c>
      <c r="BJ29" s="17">
        <v>7</v>
      </c>
      <c r="BK29" s="17">
        <f t="shared" si="4"/>
        <v>197</v>
      </c>
      <c r="BL29" s="17">
        <v>2</v>
      </c>
      <c r="BM29" s="17">
        <f t="shared" si="5"/>
        <v>196</v>
      </c>
      <c r="BN29" s="17">
        <v>3</v>
      </c>
      <c r="BO29" s="17">
        <f t="shared" si="6"/>
        <v>196</v>
      </c>
      <c r="BP29" s="17">
        <v>2</v>
      </c>
      <c r="BQ29" s="17">
        <f t="shared" si="9"/>
        <v>986</v>
      </c>
      <c r="BR29" s="17">
        <f t="shared" si="10"/>
        <v>23</v>
      </c>
    </row>
    <row r="30" spans="1:83">
      <c r="A30" s="17" t="s">
        <v>56</v>
      </c>
      <c r="B30" s="29"/>
      <c r="C30" s="29"/>
      <c r="D30" s="29"/>
      <c r="E30" s="29"/>
      <c r="F30" s="29"/>
      <c r="G30" s="29"/>
      <c r="H30" s="29">
        <v>198</v>
      </c>
      <c r="I30" s="29">
        <v>4</v>
      </c>
      <c r="J30" s="29"/>
      <c r="K30" s="29"/>
      <c r="L30" s="29"/>
      <c r="M30" s="29"/>
      <c r="N30" s="29">
        <v>197</v>
      </c>
      <c r="O30" s="29">
        <v>5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>
        <v>198.5</v>
      </c>
      <c r="AA30" s="29">
        <v>12</v>
      </c>
      <c r="AB30" s="29">
        <v>195</v>
      </c>
      <c r="AC30" s="29">
        <v>5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>
        <v>193</v>
      </c>
      <c r="AU30" s="29">
        <v>1</v>
      </c>
      <c r="AV30" s="29"/>
      <c r="AW30" s="29"/>
      <c r="AX30" s="29"/>
      <c r="AY30" s="29"/>
      <c r="AZ30" s="29"/>
      <c r="BA30" s="29"/>
      <c r="BB30" s="29"/>
      <c r="BC30" s="29"/>
      <c r="BD30" s="10">
        <f t="shared" si="0"/>
        <v>5</v>
      </c>
      <c r="BE30" s="17" t="s">
        <v>91</v>
      </c>
      <c r="BF30" s="17">
        <f t="shared" si="1"/>
        <v>198.5</v>
      </c>
      <c r="BG30" s="17">
        <f t="shared" si="2"/>
        <v>200</v>
      </c>
      <c r="BH30" s="17">
        <v>12</v>
      </c>
      <c r="BI30" s="17">
        <f t="shared" si="3"/>
        <v>198</v>
      </c>
      <c r="BJ30" s="17">
        <v>4</v>
      </c>
      <c r="BK30" s="17">
        <f t="shared" si="4"/>
        <v>197</v>
      </c>
      <c r="BL30" s="17">
        <v>5</v>
      </c>
      <c r="BM30" s="17">
        <f t="shared" si="5"/>
        <v>195</v>
      </c>
      <c r="BN30" s="17">
        <v>5</v>
      </c>
      <c r="BO30" s="17">
        <f t="shared" si="6"/>
        <v>193</v>
      </c>
      <c r="BP30" s="17">
        <v>1</v>
      </c>
      <c r="BQ30" s="17">
        <f t="shared" si="9"/>
        <v>981.5</v>
      </c>
      <c r="BR30" s="17">
        <f t="shared" si="10"/>
        <v>27</v>
      </c>
    </row>
    <row r="31" spans="1:83">
      <c r="A31" s="17" t="s">
        <v>46</v>
      </c>
      <c r="B31" s="29"/>
      <c r="C31" s="29"/>
      <c r="D31" s="29">
        <v>191</v>
      </c>
      <c r="E31" s="29">
        <v>2</v>
      </c>
      <c r="F31" s="29">
        <v>100</v>
      </c>
      <c r="G31" s="29">
        <v>4</v>
      </c>
      <c r="H31" s="29">
        <v>200</v>
      </c>
      <c r="I31" s="29">
        <v>7</v>
      </c>
      <c r="J31" s="29">
        <v>198</v>
      </c>
      <c r="K31" s="29">
        <v>7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>
        <v>196</v>
      </c>
      <c r="AC31" s="29">
        <v>3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>
        <v>193</v>
      </c>
      <c r="AU31" s="29">
        <v>3</v>
      </c>
      <c r="AV31" s="29">
        <v>89</v>
      </c>
      <c r="AW31" s="29">
        <v>0</v>
      </c>
      <c r="AX31" s="29"/>
      <c r="AY31" s="29"/>
      <c r="AZ31" s="29"/>
      <c r="BA31" s="29"/>
      <c r="BB31" s="29"/>
      <c r="BC31" s="29"/>
      <c r="BD31" s="10">
        <f t="shared" si="0"/>
        <v>7</v>
      </c>
      <c r="BE31" s="17" t="s">
        <v>91</v>
      </c>
      <c r="BF31" s="17">
        <f t="shared" si="1"/>
        <v>200</v>
      </c>
      <c r="BG31" s="17">
        <f t="shared" si="2"/>
        <v>200</v>
      </c>
      <c r="BH31" s="17">
        <v>7</v>
      </c>
      <c r="BI31" s="17">
        <f t="shared" si="3"/>
        <v>198</v>
      </c>
      <c r="BJ31" s="17">
        <v>7</v>
      </c>
      <c r="BK31" s="17">
        <f t="shared" si="4"/>
        <v>196</v>
      </c>
      <c r="BL31" s="17">
        <v>3</v>
      </c>
      <c r="BM31" s="17">
        <f t="shared" si="5"/>
        <v>193</v>
      </c>
      <c r="BN31" s="17">
        <v>3</v>
      </c>
      <c r="BO31" s="17">
        <f t="shared" si="6"/>
        <v>191</v>
      </c>
      <c r="BP31" s="17">
        <v>2</v>
      </c>
      <c r="BQ31" s="17">
        <f t="shared" si="9"/>
        <v>978</v>
      </c>
      <c r="BR31" s="17">
        <f t="shared" si="10"/>
        <v>22</v>
      </c>
    </row>
    <row r="32" spans="1:83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38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</row>
    <row r="33" spans="1:83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38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</row>
    <row r="34" spans="1:83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38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</row>
    <row r="35" spans="1:83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38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</row>
    <row r="36" spans="1:83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38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</row>
    <row r="37" spans="1:83">
      <c r="A37" s="1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38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</row>
    <row r="38" spans="1:83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38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</row>
    <row r="39" spans="1:83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8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</row>
    <row r="40" spans="1:83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38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1:83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38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</row>
    <row r="42" spans="1:83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38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</row>
    <row r="43" spans="1:83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38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</row>
    <row r="44" spans="1:83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8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</row>
    <row r="45" spans="1:83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8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</row>
    <row r="46" spans="1:83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8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</row>
    <row r="47" spans="1:83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38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</row>
    <row r="48" spans="1:83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38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</row>
    <row r="49" spans="1:83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38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</row>
    <row r="50" spans="1:83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38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</row>
    <row r="51" spans="1:83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38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</row>
    <row r="52" spans="1:83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38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</row>
    <row r="53" spans="1:83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38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</row>
    <row r="54" spans="1:83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38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</row>
    <row r="55" spans="1:83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38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</row>
    <row r="56" spans="1:83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38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</row>
    <row r="57" spans="1:83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38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</row>
    <row r="58" spans="1:83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38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</row>
    <row r="59" spans="1:83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38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</row>
    <row r="60" spans="1:83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38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</row>
    <row r="61" spans="1:83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38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</row>
    <row r="62" spans="1:83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38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</row>
    <row r="63" spans="1:83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38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</row>
    <row r="64" spans="1:83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38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</row>
    <row r="65" spans="1:83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38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</row>
    <row r="66" spans="1:83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38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</row>
    <row r="67" spans="1:83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38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</row>
    <row r="68" spans="1:83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38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</row>
    <row r="69" spans="1:83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38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</row>
    <row r="70" spans="1:83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38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</row>
    <row r="71" spans="1:83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38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</row>
    <row r="72" spans="1:83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38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</row>
    <row r="73" spans="1:83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38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</row>
    <row r="74" spans="1:83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38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</row>
    <row r="75" spans="1:83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38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</row>
    <row r="76" spans="1:83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38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</row>
    <row r="77" spans="1:83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38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</row>
    <row r="78" spans="1:83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38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</row>
    <row r="79" spans="1:83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38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</row>
    <row r="80" spans="1:83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38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</row>
    <row r="81" spans="1:83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38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</row>
    <row r="82" spans="1:83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38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</row>
    <row r="83" spans="1:83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3"/>
      <c r="AM83" s="1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</row>
    <row r="84" spans="1:83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3"/>
      <c r="AM84" s="1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</row>
    <row r="85" spans="1:83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3"/>
      <c r="AM85" s="1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</row>
    <row r="86" spans="1:83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13"/>
      <c r="AM86" s="1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</row>
    <row r="87" spans="1:83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13"/>
      <c r="AM87" s="1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</row>
    <row r="88" spans="1:83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13"/>
      <c r="AM88" s="1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</row>
    <row r="89" spans="1:83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13"/>
      <c r="AM89" s="1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</row>
    <row r="90" spans="1:83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13"/>
      <c r="AM90" s="1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</row>
    <row r="91" spans="1:83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3"/>
      <c r="AM91" s="1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</row>
    <row r="92" spans="1:83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3"/>
      <c r="AM92" s="1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</row>
    <row r="93" spans="1:83">
      <c r="AD93" s="1"/>
      <c r="AE93" s="1"/>
      <c r="AF93" s="1"/>
      <c r="AG93" s="1"/>
      <c r="AH93" s="1"/>
      <c r="AI93" s="1"/>
      <c r="AJ93" s="1"/>
      <c r="AK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1"/>
    </row>
    <row r="94" spans="1:83">
      <c r="AD94" s="1"/>
      <c r="AE94" s="1"/>
      <c r="AF94" s="1"/>
      <c r="AG94" s="1"/>
      <c r="AH94" s="1"/>
      <c r="AI94" s="1"/>
      <c r="AJ94" s="1"/>
      <c r="AK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1"/>
    </row>
    <row r="95" spans="1:83"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83"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40:50"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40:50"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40:50"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40:50"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40:50"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40:50"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40:50"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40:50"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40:50"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40:50"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40:50"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40:50"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40:50"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40:50"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40:50"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40:50"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40:50"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40:50"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40:50"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40:50"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40:50"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40:50"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40:50"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40:50"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40:50"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40:50"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40:50"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40:50"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40:50"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</sheetData>
  <sortState ref="A5:BQ32">
    <sortCondition ref="BE5:BE32"/>
    <sortCondition descending="1" ref="BQ5:BQ32"/>
  </sortState>
  <mergeCells count="27">
    <mergeCell ref="AN1:AO1"/>
    <mergeCell ref="AZ1:BA1"/>
    <mergeCell ref="BB1:BC1"/>
    <mergeCell ref="AJ1:AK1"/>
    <mergeCell ref="AF1:AG1"/>
    <mergeCell ref="AH1:AI1"/>
    <mergeCell ref="AT1:AU1"/>
    <mergeCell ref="AR1:AS1"/>
    <mergeCell ref="AP1:AQ1"/>
    <mergeCell ref="AV1:AW1"/>
    <mergeCell ref="AX1:AY1"/>
    <mergeCell ref="N1:O1"/>
    <mergeCell ref="L1:M1"/>
    <mergeCell ref="B1:C1"/>
    <mergeCell ref="D1:E1"/>
    <mergeCell ref="F1:G1"/>
    <mergeCell ref="H1:I1"/>
    <mergeCell ref="J1:K1"/>
    <mergeCell ref="P1:Q1"/>
    <mergeCell ref="R1:S1"/>
    <mergeCell ref="AB1:AC1"/>
    <mergeCell ref="AD1:AE1"/>
    <mergeCell ref="AL1:AM1"/>
    <mergeCell ref="V1:W1"/>
    <mergeCell ref="X1:Y1"/>
    <mergeCell ref="T1:U1"/>
    <mergeCell ref="Z1:AA1"/>
  </mergeCells>
  <pageMargins left="0.19685039370078741" right="0.19685039370078741" top="0.74803149606299213" bottom="0.74803149606299213" header="0.31496062992125984" footer="0.31496062992125984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Cacciatori</vt:lpstr>
      <vt:lpstr>Varmint</vt:lpstr>
      <vt:lpstr>Open</vt:lpstr>
      <vt:lpstr>Libera</vt:lpstr>
      <vt:lpstr>Cacciatori!Area_stampa</vt:lpstr>
      <vt:lpstr>Varmint!Area_stampa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Orlandini</dc:creator>
  <cp:lastModifiedBy>Orlandini</cp:lastModifiedBy>
  <cp:lastPrinted>2019-07-31T13:09:05Z</cp:lastPrinted>
  <dcterms:created xsi:type="dcterms:W3CDTF">2019-02-06T16:10:58Z</dcterms:created>
  <dcterms:modified xsi:type="dcterms:W3CDTF">2019-08-01T07:58:19Z</dcterms:modified>
</cp:coreProperties>
</file>